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3.xml" ContentType="application/vnd.openxmlformats-officedocument.spreadsheetml.worksheet+xml"/>
  <Override PartName="/xl/worksheets/sheet12.xml" ContentType="application/vnd.openxmlformats-officedocument.spreadsheetml.worksheet+xml"/>
  <Override PartName="/xl/worksheets/sheet7.xml" ContentType="application/vnd.openxmlformats-officedocument.spreadsheetml.worksheet+xml"/>
  <Override PartName="/xl/worksheets/sheet4.xml" ContentType="application/vnd.openxmlformats-officedocument.spreadsheetml.worksheet+xml"/>
  <Override PartName="/xl/worksheets/sheet13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4.xml" ContentType="application/vnd.openxmlformats-officedocument.spreadsheetml.table+xml"/>
  <Override PartName="/xl/tables/table6.xml" ContentType="application/vnd.openxmlformats-officedocument.spreadsheetml.table+xml"/>
  <Override PartName="/xl/tables/table5.xml" ContentType="application/vnd.openxmlformats-officedocument.spreadsheetml.table+xml"/>
  <Override PartName="/xl/tables/table2.xml" ContentType="application/vnd.openxmlformats-officedocument.spreadsheetml.table+xml"/>
  <Override PartName="/xl/tables/table10.xml" ContentType="application/vnd.openxmlformats-officedocument.spreadsheetml.table+xml"/>
  <Override PartName="/xl/tables/table3.xml" ContentType="application/vnd.openxmlformats-officedocument.spreadsheetml.table+xml"/>
  <Override PartName="/xl/tables/table7.xml" ContentType="application/vnd.openxmlformats-officedocument.spreadsheetml.table+xml"/>
  <Override PartName="/xl/connections.xml" ContentType="application/vnd.openxmlformats-officedocument.spreadsheetml.connection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2" activeTab="2"/>
  </bookViews>
  <sheets>
    <sheet name="ENCOMENDAS FEITAS" sheetId="1" state="hidden" r:id="rId4"/>
    <sheet name="Glintt_Pedidos" sheetId="2" state="hidden" r:id="rId5"/>
    <sheet name="PEDIDOS GLINTT" sheetId="3" state="visible" r:id="rId6"/>
    <sheet name="EMPRESTIMOS" sheetId="4" state="visible" r:id="rId7"/>
    <sheet name="DADOS DA REPARAÇÃO" sheetId="5" state="visible" r:id="rId8"/>
    <sheet name="GLINTT A FATURAR" sheetId="6" state="visible" r:id="rId9"/>
    <sheet name="ORÇAMENTOS A FATURAR " sheetId="7" state="visible" r:id="rId10"/>
    <sheet name="2024" sheetId="8" state="visible" r:id="rId11"/>
    <sheet name="2023" sheetId="9" state="visible" r:id="rId12"/>
    <sheet name="PEDIDOS GLINTT (2)" sheetId="10" state="visible" r:id="rId13"/>
    <sheet name="OÇAMENTOS LAB24 TODOS" sheetId="11" state="visible" r:id="rId14"/>
    <sheet name="202023" sheetId="12" state="visible" r:id="rId15"/>
    <sheet name="GLINTT A FATURAR (2)" sheetId="13" state="visible" r:id="rId16"/>
  </sheets>
  <definedNames>
    <definedName function="false" hidden="true" localSheetId="0" name="DadosExternos_1" vbProcedure="false">'ENCOMENDAS FEITAS'!$A$1:$J$3299</definedName>
    <definedName function="false" hidden="true" localSheetId="1" name="DadosExternos_3" vbProcedure="false">Glintt_Pedidos!$A$1:$I$64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E39C1C-6878-4C6E-AF41-B3B7001BBE49}" keepAlive="1" interval="0" name="Consulta - ENCOMENDAS FEITAS" description="Ligação à consulta 'ENCOMENDAS FEITAS' no livro." type="5" reconnectionMethod="1" refreshedVersion="8" minRefreshableVersion="0" savePassword="0" new="0" deleted="0" onlyUseConnectionFile="0" background="1" refreshOnLoad="0" saveData="1">
    <dbPr connection="Provider=Microsoft.Mashup.OleDb.1;Data Source=$Workbook$;Location=&quot;ENCOMENDAS FEITAS&quot;;Extended Properties=&quot;&quot;" command="SELECT * FROM [ENCOMENDAS FEITAS]"/>
  </connection>
  <connection id="2" xr16:uid="{4E44E5E7-97D7-4B58-88AC-57362C3663F3}" keepAlive="1" interval="0" name="Consulta - Glintt_Pedidos" description="Ligação à consulta 'Glintt_Pedidos' no livro." type="5" reconnectionMethod="1" refreshedVersion="8" minRefreshableVersion="0" savePassword="0" new="0" deleted="0" onlyUseConnectionFile="0" background="0" refreshOnLoad="1" saveData="1">
    <dbPr connection="Provider=Microsoft.Mashup.OleDb.1;Data Source=$Workbook$;Location=Glintt_Pedidos;Extended Properties=&quot;&quot;" command="SELECT * FROM [Glintt_Pedidos]"/>
  </connection>
  <connection id="3" xr16:uid="{1AFF0F78-A693-475C-B5E6-7CE6F04498EA}" keepAlive="1" interval="0" name="Consulta - HistoricoLocal" description="Ligação à consulta 'HistoricoLocal' no livro." type="5" reconnectionMethod="1" refreshedVersion="0" minRefreshableVersion="0" savePassword="0" new="0" deleted="0" onlyUseConnectionFile="0" background="1" refreshOnLoad="0" saveData="0">
    <dbPr connection="Provider=Microsoft.Mashup.OleDb.1;Data Source=$Workbook$;Location=HistoricoLocal;Extended Properties=&quot;&quot;" command="SELECT * FROM [HistoricoLocal]"/>
  </connection>
</connections>
</file>

<file path=xl/sharedStrings.xml><?xml version="1.0" encoding="utf-8"?>
<sst xmlns="http://schemas.openxmlformats.org/spreadsheetml/2006/main" count="22818" uniqueCount="9241">
  <si>
    <t xml:space="preserve">CodANF</t>
  </si>
  <si>
    <t xml:space="preserve">Nome Farmácia</t>
  </si>
  <si>
    <t xml:space="preserve">Morada</t>
  </si>
  <si>
    <t xml:space="preserve">Código Postal</t>
  </si>
  <si>
    <t xml:space="preserve">Localidade Postal</t>
  </si>
  <si>
    <t xml:space="preserve">Cod. Equipamento</t>
  </si>
  <si>
    <t xml:space="preserve">Descrição</t>
  </si>
  <si>
    <t xml:space="preserve">SN Equipamento</t>
  </si>
  <si>
    <t xml:space="preserve">Data Expedição</t>
  </si>
  <si>
    <t xml:space="preserve">Fim Garantia</t>
  </si>
  <si>
    <t xml:space="preserve">3565</t>
  </si>
  <si>
    <t xml:space="preserve">Farmácia Silva</t>
  </si>
  <si>
    <t xml:space="preserve">Rua José Estevão  1</t>
  </si>
  <si>
    <t xml:space="preserve">2200-420</t>
  </si>
  <si>
    <t xml:space="preserve">Abrantes</t>
  </si>
  <si>
    <t xml:space="preserve">22LAB0071</t>
  </si>
  <si>
    <t xml:space="preserve">UPS SPIRIT 9103 + AB12 - SCK</t>
  </si>
  <si>
    <t xml:space="preserve">DG0025</t>
  </si>
  <si>
    <t xml:space="preserve">5410</t>
  </si>
  <si>
    <t xml:space="preserve">Farmácia Rocha</t>
  </si>
  <si>
    <t xml:space="preserve">Praça da República </t>
  </si>
  <si>
    <t xml:space="preserve">3150-127</t>
  </si>
  <si>
    <t xml:space="preserve">Condeixa-A-Nova</t>
  </si>
  <si>
    <t xml:space="preserve">DG0028</t>
  </si>
  <si>
    <t xml:space="preserve">7846</t>
  </si>
  <si>
    <t xml:space="preserve">Farmácia Andrade</t>
  </si>
  <si>
    <t xml:space="preserve">Largo do Município </t>
  </si>
  <si>
    <t xml:space="preserve">6060-163</t>
  </si>
  <si>
    <t xml:space="preserve">Idanha-A-Nova</t>
  </si>
  <si>
    <t xml:space="preserve">DG0019</t>
  </si>
  <si>
    <t xml:space="preserve">9199</t>
  </si>
  <si>
    <t xml:space="preserve">Farmácia Nova</t>
  </si>
  <si>
    <t xml:space="preserve">Rua de Coimbra  1</t>
  </si>
  <si>
    <t xml:space="preserve">2300-471</t>
  </si>
  <si>
    <t xml:space="preserve">Tomar</t>
  </si>
  <si>
    <t xml:space="preserve">DG0017</t>
  </si>
  <si>
    <t xml:space="preserve">9296</t>
  </si>
  <si>
    <t xml:space="preserve">Farmácia Teixeira</t>
  </si>
  <si>
    <t xml:space="preserve">Avenida 8 - Centro Comercial Solverde  436</t>
  </si>
  <si>
    <t xml:space="preserve">4500-205</t>
  </si>
  <si>
    <t xml:space="preserve">Espinho</t>
  </si>
  <si>
    <t xml:space="preserve">DG0027</t>
  </si>
  <si>
    <t xml:space="preserve">9440</t>
  </si>
  <si>
    <t xml:space="preserve">Farmácia Rua</t>
  </si>
  <si>
    <t xml:space="preserve">Rua da Lavandeira S/N </t>
  </si>
  <si>
    <t xml:space="preserve">3630-231</t>
  </si>
  <si>
    <t xml:space="preserve">Penedono</t>
  </si>
  <si>
    <t xml:space="preserve">DG0030</t>
  </si>
  <si>
    <t xml:space="preserve">25321</t>
  </si>
  <si>
    <t xml:space="preserve">Farmácia Neves Rodrigues</t>
  </si>
  <si>
    <t xml:space="preserve">Largo Dr. Carlos Alves  18</t>
  </si>
  <si>
    <t xml:space="preserve">6270-141</t>
  </si>
  <si>
    <t xml:space="preserve">Pinhanços</t>
  </si>
  <si>
    <t xml:space="preserve">DG0004</t>
  </si>
  <si>
    <t xml:space="preserve">33847</t>
  </si>
  <si>
    <t xml:space="preserve">Farmácia Bicesse</t>
  </si>
  <si>
    <t xml:space="preserve">R. Frei Inácio Roquete  Nº 363</t>
  </si>
  <si>
    <t xml:space="preserve">2645-342</t>
  </si>
  <si>
    <t xml:space="preserve">Alcabideche</t>
  </si>
  <si>
    <t xml:space="preserve">DG0011</t>
  </si>
  <si>
    <t xml:space="preserve">34479</t>
  </si>
  <si>
    <t xml:space="preserve">Farmácia Bensafrim</t>
  </si>
  <si>
    <t xml:space="preserve">Rua João de Deus  S/N</t>
  </si>
  <si>
    <t xml:space="preserve">8600-069</t>
  </si>
  <si>
    <t xml:space="preserve">Bensafrim</t>
  </si>
  <si>
    <t xml:space="preserve">DG0018</t>
  </si>
  <si>
    <t xml:space="preserve">8192</t>
  </si>
  <si>
    <t xml:space="preserve">Farmácia Portugal</t>
  </si>
  <si>
    <t xml:space="preserve">Rua 25 de Abril  41-A</t>
  </si>
  <si>
    <t xml:space="preserve">7885-025</t>
  </si>
  <si>
    <t xml:space="preserve">Amareleja</t>
  </si>
  <si>
    <t xml:space="preserve">22LAB0070</t>
  </si>
  <si>
    <t xml:space="preserve">UPS SPIRIT 9103 + AB6 - SCK</t>
  </si>
  <si>
    <t xml:space="preserve">DG0021</t>
  </si>
  <si>
    <t xml:space="preserve">23892</t>
  </si>
  <si>
    <t xml:space="preserve">Farmácia de Labruge</t>
  </si>
  <si>
    <t xml:space="preserve">Rua 25 de Abril  302</t>
  </si>
  <si>
    <t xml:space="preserve">4485-304</t>
  </si>
  <si>
    <t xml:space="preserve">Labruge</t>
  </si>
  <si>
    <t xml:space="preserve">DG0029</t>
  </si>
  <si>
    <t xml:space="preserve">35980</t>
  </si>
  <si>
    <t xml:space="preserve">Farmácia Água de Pau</t>
  </si>
  <si>
    <t xml:space="preserve">R. da Trindade, 15-17 e R. Prof. João Ferreira da Silva  1 A</t>
  </si>
  <si>
    <t xml:space="preserve">9560-219</t>
  </si>
  <si>
    <t xml:space="preserve">Água De Pau</t>
  </si>
  <si>
    <t xml:space="preserve">DG0012</t>
  </si>
  <si>
    <t xml:space="preserve">78</t>
  </si>
  <si>
    <t xml:space="preserve">Farmácia Estácio Xabregas</t>
  </si>
  <si>
    <t xml:space="preserve">Rua Bispo de Cochim  nº 1</t>
  </si>
  <si>
    <t xml:space="preserve">1900-455</t>
  </si>
  <si>
    <t xml:space="preserve">Lisboa</t>
  </si>
  <si>
    <t xml:space="preserve">22LAB0072</t>
  </si>
  <si>
    <t xml:space="preserve">UPS SPIRIT 9106 B9 - IEC</t>
  </si>
  <si>
    <t xml:space="preserve">XH0003</t>
  </si>
  <si>
    <t xml:space="preserve">388</t>
  </si>
  <si>
    <t xml:space="preserve">Farmácia Prates e Mota</t>
  </si>
  <si>
    <t xml:space="preserve">Rua da Beneficência  91-93</t>
  </si>
  <si>
    <t xml:space="preserve">1600-018</t>
  </si>
  <si>
    <t xml:space="preserve">980003</t>
  </si>
  <si>
    <t xml:space="preserve">710</t>
  </si>
  <si>
    <t xml:space="preserve">Farmácia do Marquês</t>
  </si>
  <si>
    <t xml:space="preserve">Avenida Duque de Loulé  61-65</t>
  </si>
  <si>
    <t xml:space="preserve">1050-087</t>
  </si>
  <si>
    <t xml:space="preserve">XH0006</t>
  </si>
  <si>
    <t xml:space="preserve">1520</t>
  </si>
  <si>
    <t xml:space="preserve">Farmácia Jardim</t>
  </si>
  <si>
    <t xml:space="preserve">Rua Vale Formoso  603</t>
  </si>
  <si>
    <t xml:space="preserve">4200-514</t>
  </si>
  <si>
    <t xml:space="preserve">Porto</t>
  </si>
  <si>
    <t xml:space="preserve">790006</t>
  </si>
  <si>
    <t xml:space="preserve">4502</t>
  </si>
  <si>
    <t xml:space="preserve">Farmácia Silveira Algarve</t>
  </si>
  <si>
    <t xml:space="preserve">Mar Shopping Algarve, Av. Algarve  3, Lj. 0.13</t>
  </si>
  <si>
    <t xml:space="preserve">8135-014</t>
  </si>
  <si>
    <t xml:space="preserve">Almancil</t>
  </si>
  <si>
    <t xml:space="preserve">BN0002</t>
  </si>
  <si>
    <t xml:space="preserve">7218</t>
  </si>
  <si>
    <t xml:space="preserve">Farmácia Moderna</t>
  </si>
  <si>
    <t xml:space="preserve">Rua S. João de Deus  1</t>
  </si>
  <si>
    <t xml:space="preserve">3430-055</t>
  </si>
  <si>
    <t xml:space="preserve">Carregal Do Sal</t>
  </si>
  <si>
    <t xml:space="preserve">980009</t>
  </si>
  <si>
    <t xml:space="preserve">7897</t>
  </si>
  <si>
    <t xml:space="preserve">Farmácia João XXI</t>
  </si>
  <si>
    <t xml:space="preserve">Avenida João XXI  13-A</t>
  </si>
  <si>
    <t xml:space="preserve">1000-298</t>
  </si>
  <si>
    <t xml:space="preserve">980010</t>
  </si>
  <si>
    <t xml:space="preserve">8010</t>
  </si>
  <si>
    <t xml:space="preserve">Farmácia Leonel Pinheiro</t>
  </si>
  <si>
    <t xml:space="preserve">Rua D. Filipa de Vilhena  9-C</t>
  </si>
  <si>
    <t xml:space="preserve">1000-134</t>
  </si>
  <si>
    <t xml:space="preserve">DY0003</t>
  </si>
  <si>
    <t xml:space="preserve">9059</t>
  </si>
  <si>
    <t xml:space="preserve">Farmácia Morgado Duarte</t>
  </si>
  <si>
    <t xml:space="preserve">Avenida General Humberto Delgado  55</t>
  </si>
  <si>
    <t xml:space="preserve">6000-081</t>
  </si>
  <si>
    <t xml:space="preserve">Castelo Branco</t>
  </si>
  <si>
    <t xml:space="preserve">XH0009</t>
  </si>
  <si>
    <t xml:space="preserve">9245</t>
  </si>
  <si>
    <t xml:space="preserve">Farmácia Marluz</t>
  </si>
  <si>
    <t xml:space="preserve">Calçada da Picheleira  140 A-B</t>
  </si>
  <si>
    <t xml:space="preserve">1900-374</t>
  </si>
  <si>
    <t xml:space="preserve">DY0006</t>
  </si>
  <si>
    <t xml:space="preserve">10685</t>
  </si>
  <si>
    <t xml:space="preserve">Farmácia Avenida do Brasil</t>
  </si>
  <si>
    <t xml:space="preserve">Avenida do Brasil  141 e 141-C</t>
  </si>
  <si>
    <t xml:space="preserve">1700-067</t>
  </si>
  <si>
    <t xml:space="preserve">DY0007</t>
  </si>
  <si>
    <t xml:space="preserve">10707</t>
  </si>
  <si>
    <t xml:space="preserve">Farmácia Campo Grande</t>
  </si>
  <si>
    <t xml:space="preserve">Edf. Continente Portela Ralis, Av. Dos Ralis</t>
  </si>
  <si>
    <t xml:space="preserve">2685-254</t>
  </si>
  <si>
    <t xml:space="preserve">Portela</t>
  </si>
  <si>
    <t xml:space="preserve">BN0001</t>
  </si>
  <si>
    <t xml:space="preserve">11088</t>
  </si>
  <si>
    <t xml:space="preserve">Farmácia Moura</t>
  </si>
  <si>
    <t xml:space="preserve">Travessa da Memória  45 B</t>
  </si>
  <si>
    <t xml:space="preserve">1300-402</t>
  </si>
  <si>
    <t xml:space="preserve">DY0002</t>
  </si>
  <si>
    <t xml:space="preserve">15040</t>
  </si>
  <si>
    <t xml:space="preserve">Farmácia Faria</t>
  </si>
  <si>
    <t xml:space="preserve">Av. de São Francisco  23</t>
  </si>
  <si>
    <t xml:space="preserve">7860-003</t>
  </si>
  <si>
    <t xml:space="preserve">Moura</t>
  </si>
  <si>
    <t xml:space="preserve">DY0005</t>
  </si>
  <si>
    <t xml:space="preserve">18350</t>
  </si>
  <si>
    <t xml:space="preserve">Farmácia Central de Soudos</t>
  </si>
  <si>
    <t xml:space="preserve">Rua do Forno </t>
  </si>
  <si>
    <t xml:space="preserve">2350-017</t>
  </si>
  <si>
    <t xml:space="preserve">Assentiz Tnv</t>
  </si>
  <si>
    <t xml:space="preserve">DY0009</t>
  </si>
  <si>
    <t xml:space="preserve">19771</t>
  </si>
  <si>
    <t xml:space="preserve">Farmácia Santo André</t>
  </si>
  <si>
    <t xml:space="preserve">Rua Quinta dos Arcos  6-A</t>
  </si>
  <si>
    <t xml:space="preserve">2830-166</t>
  </si>
  <si>
    <t xml:space="preserve">Barreiro</t>
  </si>
  <si>
    <t xml:space="preserve">790010</t>
  </si>
  <si>
    <t xml:space="preserve">20478</t>
  </si>
  <si>
    <t xml:space="preserve">Farmácia Sena Belo</t>
  </si>
  <si>
    <t xml:space="preserve">Rua Antero Quental  8-8-A</t>
  </si>
  <si>
    <t xml:space="preserve">2675-481</t>
  </si>
  <si>
    <t xml:space="preserve">Odivelas</t>
  </si>
  <si>
    <t xml:space="preserve">XH0007</t>
  </si>
  <si>
    <t xml:space="preserve">25186</t>
  </si>
  <si>
    <t xml:space="preserve">Farmácia Alvide</t>
  </si>
  <si>
    <t xml:space="preserve">Largo de Alvide  28</t>
  </si>
  <si>
    <t xml:space="preserve">2755-030</t>
  </si>
  <si>
    <t xml:space="preserve">BN0003</t>
  </si>
  <si>
    <t xml:space="preserve">26662</t>
  </si>
  <si>
    <t xml:space="preserve">Farmácia Nova Mondim</t>
  </si>
  <si>
    <t xml:space="preserve">Urbanização da Recta da Pena  BL. A, F.G/H</t>
  </si>
  <si>
    <t xml:space="preserve">4880-259</t>
  </si>
  <si>
    <t xml:space="preserve">Mondim De Basto</t>
  </si>
  <si>
    <t xml:space="preserve">DY0004</t>
  </si>
  <si>
    <t xml:space="preserve">33731</t>
  </si>
  <si>
    <t xml:space="preserve">Farmácia da Terrugem</t>
  </si>
  <si>
    <t xml:space="preserve">Avª 29 de Agosto  179</t>
  </si>
  <si>
    <t xml:space="preserve">2705-869</t>
  </si>
  <si>
    <t xml:space="preserve">Terrugem Snt</t>
  </si>
  <si>
    <t xml:space="preserve">XH0004</t>
  </si>
  <si>
    <t xml:space="preserve">8206</t>
  </si>
  <si>
    <t xml:space="preserve">Farmácia A. Guerra Pedrosa</t>
  </si>
  <si>
    <t xml:space="preserve">Largo República  12</t>
  </si>
  <si>
    <t xml:space="preserve">2430-795</t>
  </si>
  <si>
    <t xml:space="preserve">Vieira De Leiria</t>
  </si>
  <si>
    <t xml:space="preserve">22LAB0073</t>
  </si>
  <si>
    <t xml:space="preserve">UPS SPIRIT 9106 B9 + AB20 - IEC</t>
  </si>
  <si>
    <t xml:space="preserve">XH0005</t>
  </si>
  <si>
    <t xml:space="preserve">11630</t>
  </si>
  <si>
    <t xml:space="preserve">Farmácia da Ponte</t>
  </si>
  <si>
    <t xml:space="preserve">Rua D. Afonso III  92-94</t>
  </si>
  <si>
    <t xml:space="preserve">5370-408</t>
  </si>
  <si>
    <t xml:space="preserve">Mirandela</t>
  </si>
  <si>
    <t xml:space="preserve">XH0010</t>
  </si>
  <si>
    <t xml:space="preserve">21717</t>
  </si>
  <si>
    <t xml:space="preserve">Farmácia Maria Paula</t>
  </si>
  <si>
    <t xml:space="preserve">Avenida Carlos Mota Pinto  LOJA - 1</t>
  </si>
  <si>
    <t xml:space="preserve">8125-105</t>
  </si>
  <si>
    <t xml:space="preserve">Quarteira</t>
  </si>
  <si>
    <t xml:space="preserve">XH0002</t>
  </si>
  <si>
    <t xml:space="preserve">22942</t>
  </si>
  <si>
    <t xml:space="preserve">Farmácia S. José</t>
  </si>
  <si>
    <t xml:space="preserve">Lugar do Casal </t>
  </si>
  <si>
    <t xml:space="preserve">3515-773</t>
  </si>
  <si>
    <t xml:space="preserve">Lordosa</t>
  </si>
  <si>
    <t xml:space="preserve">XH0008</t>
  </si>
  <si>
    <t xml:space="preserve">3557</t>
  </si>
  <si>
    <t xml:space="preserve">Farmácia Açoreana</t>
  </si>
  <si>
    <t xml:space="preserve">Rua da Cruz  61-63</t>
  </si>
  <si>
    <t xml:space="preserve">9500-051</t>
  </si>
  <si>
    <t xml:space="preserve">Ponta Delgada</t>
  </si>
  <si>
    <t xml:space="preserve">22LAB0075</t>
  </si>
  <si>
    <t xml:space="preserve">UPS SPIRIT 9102, SCK</t>
  </si>
  <si>
    <t xml:space="preserve">70020</t>
  </si>
  <si>
    <t xml:space="preserve">604</t>
  </si>
  <si>
    <t xml:space="preserve">Farmácia Tereza Garcia</t>
  </si>
  <si>
    <t xml:space="preserve">Praça Dom Afonso V  3-A</t>
  </si>
  <si>
    <t xml:space="preserve">2710-521</t>
  </si>
  <si>
    <t xml:space="preserve">Sintra</t>
  </si>
  <si>
    <t xml:space="preserve">220020</t>
  </si>
  <si>
    <t xml:space="preserve">1627</t>
  </si>
  <si>
    <t xml:space="preserve">Farmácia Central</t>
  </si>
  <si>
    <t xml:space="preserve">Rua Dr. J. Manuel Costa  927</t>
  </si>
  <si>
    <t xml:space="preserve">4420-009</t>
  </si>
  <si>
    <t xml:space="preserve">Gondomar</t>
  </si>
  <si>
    <t xml:space="preserve">220079</t>
  </si>
  <si>
    <t xml:space="preserve">3140</t>
  </si>
  <si>
    <t xml:space="preserve">Farmácia Caimoto</t>
  </si>
  <si>
    <t xml:space="preserve">Largo da Igreja de São Salvador </t>
  </si>
  <si>
    <t xml:space="preserve">8970-054</t>
  </si>
  <si>
    <t xml:space="preserve">Alcoutim</t>
  </si>
  <si>
    <t xml:space="preserve">220085</t>
  </si>
  <si>
    <t xml:space="preserve">8354</t>
  </si>
  <si>
    <t xml:space="preserve">Farmácia Cortes Pinto</t>
  </si>
  <si>
    <t xml:space="preserve">Rua João Pedro Ribeiro  841</t>
  </si>
  <si>
    <t xml:space="preserve">4000-308</t>
  </si>
  <si>
    <t xml:space="preserve">PORTO</t>
  </si>
  <si>
    <t xml:space="preserve">220076</t>
  </si>
  <si>
    <t xml:space="preserve">9776</t>
  </si>
  <si>
    <t xml:space="preserve">Farmácia Rego</t>
  </si>
  <si>
    <t xml:space="preserve">Urbanização Albermar  LOTE 21</t>
  </si>
  <si>
    <t xml:space="preserve">3240-472</t>
  </si>
  <si>
    <t xml:space="preserve">Chão de Couce</t>
  </si>
  <si>
    <t xml:space="preserve">220025</t>
  </si>
  <si>
    <t xml:space="preserve">13129</t>
  </si>
  <si>
    <t xml:space="preserve">Central</t>
  </si>
  <si>
    <t xml:space="preserve">Estrada Militar  Nº 1-1A/1C</t>
  </si>
  <si>
    <t xml:space="preserve">2825-870</t>
  </si>
  <si>
    <t xml:space="preserve">Trafaria</t>
  </si>
  <si>
    <t xml:space="preserve">220078</t>
  </si>
  <si>
    <t xml:space="preserve">15601</t>
  </si>
  <si>
    <t xml:space="preserve">Farmácia Carmo</t>
  </si>
  <si>
    <t xml:space="preserve">Rua António Capa  17</t>
  </si>
  <si>
    <t xml:space="preserve">8900-246</t>
  </si>
  <si>
    <t xml:space="preserve">Vila Real Santo António</t>
  </si>
  <si>
    <t xml:space="preserve">220090</t>
  </si>
  <si>
    <t xml:space="preserve">16993</t>
  </si>
  <si>
    <t xml:space="preserve">Farmácia Gomes Dionisio</t>
  </si>
  <si>
    <t xml:space="preserve">Rua Pedro Sintra, Lt 86  R/C Dt Fr. B</t>
  </si>
  <si>
    <t xml:space="preserve">2580-495</t>
  </si>
  <si>
    <t xml:space="preserve">Carregado</t>
  </si>
  <si>
    <t xml:space="preserve">220093</t>
  </si>
  <si>
    <t xml:space="preserve">17116</t>
  </si>
  <si>
    <t xml:space="preserve">Santa Cruz</t>
  </si>
  <si>
    <t xml:space="preserve">Rua Gonçalves Zarco  3429</t>
  </si>
  <si>
    <t xml:space="preserve">4455-827</t>
  </si>
  <si>
    <t xml:space="preserve">Santa Cruz do Bispo</t>
  </si>
  <si>
    <t xml:space="preserve">220077</t>
  </si>
  <si>
    <t xml:space="preserve">24570</t>
  </si>
  <si>
    <t xml:space="preserve">Farmácia Edite Rosa</t>
  </si>
  <si>
    <t xml:space="preserve">Rua Francisco Manuel Santos  16</t>
  </si>
  <si>
    <t xml:space="preserve">2565-668</t>
  </si>
  <si>
    <t xml:space="preserve">Ramalhal</t>
  </si>
  <si>
    <t xml:space="preserve">220081</t>
  </si>
  <si>
    <t xml:space="preserve">34347</t>
  </si>
  <si>
    <t xml:space="preserve">Farmácia Melo</t>
  </si>
  <si>
    <t xml:space="preserve">Estrada Regional  27</t>
  </si>
  <si>
    <t xml:space="preserve">9950-125</t>
  </si>
  <si>
    <t xml:space="preserve">Candelária Mad</t>
  </si>
  <si>
    <t xml:space="preserve">220075</t>
  </si>
  <si>
    <t xml:space="preserve">36064</t>
  </si>
  <si>
    <t xml:space="preserve">Rua Cândido dos Reis  818</t>
  </si>
  <si>
    <t xml:space="preserve">4460-699</t>
  </si>
  <si>
    <t xml:space="preserve">Custóias Mts</t>
  </si>
  <si>
    <t xml:space="preserve">220060</t>
  </si>
  <si>
    <t xml:space="preserve">8672</t>
  </si>
  <si>
    <t xml:space="preserve">Av. da Liberdade  930</t>
  </si>
  <si>
    <t xml:space="preserve">4980-643</t>
  </si>
  <si>
    <t xml:space="preserve">Ponte Da Barca</t>
  </si>
  <si>
    <t xml:space="preserve">220080</t>
  </si>
  <si>
    <t xml:space="preserve">34851</t>
  </si>
  <si>
    <t xml:space="preserve">Farmácia do Barrocal</t>
  </si>
  <si>
    <t xml:space="preserve">Rua Miguel Bombarda  55</t>
  </si>
  <si>
    <t xml:space="preserve">8200-495</t>
  </si>
  <si>
    <t xml:space="preserve">Paderne Abf</t>
  </si>
  <si>
    <t xml:space="preserve">220092</t>
  </si>
  <si>
    <t xml:space="preserve">1236</t>
  </si>
  <si>
    <t xml:space="preserve">Farmácia Ramalho</t>
  </si>
  <si>
    <t xml:space="preserve">Largo 8 de Maio </t>
  </si>
  <si>
    <t xml:space="preserve">2380-037</t>
  </si>
  <si>
    <t xml:space="preserve">Alcanena</t>
  </si>
  <si>
    <t xml:space="preserve">22LAB0076</t>
  </si>
  <si>
    <t xml:space="preserve">UPS SPIRIT 9103, SCK</t>
  </si>
  <si>
    <t xml:space="preserve">220027</t>
  </si>
  <si>
    <t xml:space="preserve">3328</t>
  </si>
  <si>
    <t xml:space="preserve">Farmácia Areosa</t>
  </si>
  <si>
    <t xml:space="preserve">Rua Vasco da Gama  nº 18</t>
  </si>
  <si>
    <t xml:space="preserve">2070-435</t>
  </si>
  <si>
    <t xml:space="preserve">Pontével</t>
  </si>
  <si>
    <t xml:space="preserve">220089</t>
  </si>
  <si>
    <t xml:space="preserve">4448</t>
  </si>
  <si>
    <t xml:space="preserve">Farmácia Viana</t>
  </si>
  <si>
    <t xml:space="preserve">Rua Cândido dos Reis  16</t>
  </si>
  <si>
    <t xml:space="preserve">7090-238</t>
  </si>
  <si>
    <t xml:space="preserve">Viana Do Alentejo</t>
  </si>
  <si>
    <t xml:space="preserve">220015</t>
  </si>
  <si>
    <t xml:space="preserve">5398</t>
  </si>
  <si>
    <t xml:space="preserve">Farmácia Seixo</t>
  </si>
  <si>
    <t xml:space="preserve">Rua Marquês de Pombal  50</t>
  </si>
  <si>
    <t xml:space="preserve">3060-185</t>
  </si>
  <si>
    <t xml:space="preserve">Cantanhede</t>
  </si>
  <si>
    <t xml:space="preserve">220083</t>
  </si>
  <si>
    <t xml:space="preserve">14567</t>
  </si>
  <si>
    <t xml:space="preserve">Farmácia Frazoeira</t>
  </si>
  <si>
    <t xml:space="preserve">Rua Eduardo Mota  998</t>
  </si>
  <si>
    <t xml:space="preserve">2240-518</t>
  </si>
  <si>
    <t xml:space="preserve">Paio Mendes</t>
  </si>
  <si>
    <t xml:space="preserve">220088</t>
  </si>
  <si>
    <t xml:space="preserve">25640</t>
  </si>
  <si>
    <t xml:space="preserve">Farmácia do Arco</t>
  </si>
  <si>
    <t xml:space="preserve">Estrada Regional 222 - Estrada Arco da Calheta  252</t>
  </si>
  <si>
    <t xml:space="preserve">9370-052</t>
  </si>
  <si>
    <t xml:space="preserve">Arco Da Calheta</t>
  </si>
  <si>
    <t xml:space="preserve">220009</t>
  </si>
  <si>
    <t xml:space="preserve">33944</t>
  </si>
  <si>
    <t xml:space="preserve">Farmácia Caniçal</t>
  </si>
  <si>
    <t xml:space="preserve">Sítio da Palmeira de Baixo  LOJA G</t>
  </si>
  <si>
    <t xml:space="preserve">9200-040</t>
  </si>
  <si>
    <t xml:space="preserve">Caniçal</t>
  </si>
  <si>
    <t xml:space="preserve">220008</t>
  </si>
  <si>
    <t xml:space="preserve">34770</t>
  </si>
  <si>
    <t xml:space="preserve">Farmácia Nascimento</t>
  </si>
  <si>
    <t xml:space="preserve">Rua de Santo António  10</t>
  </si>
  <si>
    <t xml:space="preserve">2350-201</t>
  </si>
  <si>
    <t xml:space="preserve">Vila do Paço</t>
  </si>
  <si>
    <t xml:space="preserve">220082</t>
  </si>
  <si>
    <t xml:space="preserve">35653</t>
  </si>
  <si>
    <t xml:space="preserve">Farmácia Baronia</t>
  </si>
  <si>
    <t xml:space="preserve">Rua da Liberdade  nº 3</t>
  </si>
  <si>
    <t xml:space="preserve">7920-370</t>
  </si>
  <si>
    <t xml:space="preserve">Vila Nova da Baronia</t>
  </si>
  <si>
    <t xml:space="preserve">220094</t>
  </si>
  <si>
    <t xml:space="preserve">1007</t>
  </si>
  <si>
    <t xml:space="preserve">Farmácia do Montepio</t>
  </si>
  <si>
    <t xml:space="preserve">Rua de Santo António  55-57</t>
  </si>
  <si>
    <t xml:space="preserve">8000-282</t>
  </si>
  <si>
    <t xml:space="preserve">Faro</t>
  </si>
  <si>
    <t xml:space="preserve">340003</t>
  </si>
  <si>
    <t xml:space="preserve">4294</t>
  </si>
  <si>
    <t xml:space="preserve">Farmácia Oliveira Suc.</t>
  </si>
  <si>
    <t xml:space="preserve">Rua Zeca Afonso  30</t>
  </si>
  <si>
    <t xml:space="preserve">7800-522</t>
  </si>
  <si>
    <t xml:space="preserve">Beja</t>
  </si>
  <si>
    <t xml:space="preserve">670005</t>
  </si>
  <si>
    <t xml:space="preserve">7498</t>
  </si>
  <si>
    <t xml:space="preserve">Farmácia Sanil</t>
  </si>
  <si>
    <t xml:space="preserve">Rua de Camões  525</t>
  </si>
  <si>
    <t xml:space="preserve">4000-147</t>
  </si>
  <si>
    <t xml:space="preserve">340006</t>
  </si>
  <si>
    <t xml:space="preserve">7960</t>
  </si>
  <si>
    <t xml:space="preserve">Farmácia de Bairro</t>
  </si>
  <si>
    <t xml:space="preserve">Avenida Silva Pereira  81</t>
  </si>
  <si>
    <t xml:space="preserve">4765-014</t>
  </si>
  <si>
    <t xml:space="preserve">Bairro</t>
  </si>
  <si>
    <t xml:space="preserve">870006</t>
  </si>
  <si>
    <t xml:space="preserve">15903</t>
  </si>
  <si>
    <t xml:space="preserve">Farmácia Lagoa</t>
  </si>
  <si>
    <t xml:space="preserve">Largo do Municipio  S/N</t>
  </si>
  <si>
    <t xml:space="preserve">8400-357</t>
  </si>
  <si>
    <t xml:space="preserve">Lagoa</t>
  </si>
  <si>
    <t xml:space="preserve">670003</t>
  </si>
  <si>
    <t xml:space="preserve">16861</t>
  </si>
  <si>
    <t xml:space="preserve">Farmácia Oriental de Lisboa</t>
  </si>
  <si>
    <t xml:space="preserve">Av. da Boa Esperança, Lt 4.45.01  Lj S4,5 e 7</t>
  </si>
  <si>
    <t xml:space="preserve">1990-306</t>
  </si>
  <si>
    <t xml:space="preserve">LISBOA</t>
  </si>
  <si>
    <t xml:space="preserve">650004</t>
  </si>
  <si>
    <t xml:space="preserve">16969</t>
  </si>
  <si>
    <t xml:space="preserve">Farmácia Cruzeiro</t>
  </si>
  <si>
    <t xml:space="preserve">Largo Dr Fernando Aroso  922</t>
  </si>
  <si>
    <t xml:space="preserve">4455-130</t>
  </si>
  <si>
    <t xml:space="preserve">Lavra</t>
  </si>
  <si>
    <t xml:space="preserve">650001</t>
  </si>
  <si>
    <t xml:space="preserve">19925</t>
  </si>
  <si>
    <t xml:space="preserve">Farmácia Tavares da Silva</t>
  </si>
  <si>
    <t xml:space="preserve">Avenida Bento Jesus Caraça  70 B</t>
  </si>
  <si>
    <t xml:space="preserve">2910-425</t>
  </si>
  <si>
    <t xml:space="preserve">Setúbal</t>
  </si>
  <si>
    <t xml:space="preserve">670006</t>
  </si>
  <si>
    <t xml:space="preserve">20044</t>
  </si>
  <si>
    <t xml:space="preserve">Farmácia Pinto</t>
  </si>
  <si>
    <t xml:space="preserve">Rua Antero Quental  9</t>
  </si>
  <si>
    <t xml:space="preserve">2795-017</t>
  </si>
  <si>
    <t xml:space="preserve">Linda A Velha</t>
  </si>
  <si>
    <t xml:space="preserve">21024</t>
  </si>
  <si>
    <t xml:space="preserve">Farmácia Martins da Costa</t>
  </si>
  <si>
    <t xml:space="preserve">Rua D. Afonso Henriques  2825</t>
  </si>
  <si>
    <t xml:space="preserve">4425-057</t>
  </si>
  <si>
    <t xml:space="preserve">Maia</t>
  </si>
  <si>
    <t xml:space="preserve">650002</t>
  </si>
  <si>
    <t xml:space="preserve">21482</t>
  </si>
  <si>
    <t xml:space="preserve">Farmácia Assunção</t>
  </si>
  <si>
    <t xml:space="preserve">Rua Júlio Dinis  13-B</t>
  </si>
  <si>
    <t xml:space="preserve">8005-255</t>
  </si>
  <si>
    <t xml:space="preserve">340009</t>
  </si>
  <si>
    <t xml:space="preserve">22691</t>
  </si>
  <si>
    <t xml:space="preserve">Farmácia Três Bicos</t>
  </si>
  <si>
    <t xml:space="preserve">Quinta dos três Bicos, Rua Frei Luís de Sousa </t>
  </si>
  <si>
    <t xml:space="preserve">8500-776</t>
  </si>
  <si>
    <t xml:space="preserve">Portimão</t>
  </si>
  <si>
    <t xml:space="preserve">340010</t>
  </si>
  <si>
    <t xml:space="preserve">22810</t>
  </si>
  <si>
    <t xml:space="preserve">Heleno</t>
  </si>
  <si>
    <t xml:space="preserve">Avenida Manuel Alpedrinha  LOTE 7</t>
  </si>
  <si>
    <t xml:space="preserve">2720-350</t>
  </si>
  <si>
    <t xml:space="preserve">Amadora</t>
  </si>
  <si>
    <t xml:space="preserve">670002</t>
  </si>
  <si>
    <t xml:space="preserve">33901</t>
  </si>
  <si>
    <t xml:space="preserve">Farmácia Albarelos</t>
  </si>
  <si>
    <t xml:space="preserve">Rua José Ribeiro Vieira de Castro  368</t>
  </si>
  <si>
    <t xml:space="preserve">4820-273</t>
  </si>
  <si>
    <t xml:space="preserve">Fafe</t>
  </si>
  <si>
    <t xml:space="preserve">650005</t>
  </si>
  <si>
    <t xml:space="preserve">7587</t>
  </si>
  <si>
    <t xml:space="preserve">Farmácia Cruz</t>
  </si>
  <si>
    <t xml:space="preserve">Largo D. João Crisóstomo Amorim Pessoa  32</t>
  </si>
  <si>
    <t xml:space="preserve">3060-130</t>
  </si>
  <si>
    <t xml:space="preserve">650003</t>
  </si>
  <si>
    <t xml:space="preserve">14400</t>
  </si>
  <si>
    <t xml:space="preserve">Farmácia Aliança</t>
  </si>
  <si>
    <t xml:space="preserve">Av. Padre Alves Rego, Frac. Al  R/C, 657</t>
  </si>
  <si>
    <t xml:space="preserve">4470-330</t>
  </si>
  <si>
    <t xml:space="preserve">870002</t>
  </si>
  <si>
    <t xml:space="preserve">25631</t>
  </si>
  <si>
    <t xml:space="preserve">Farmácia Vale de Mouro</t>
  </si>
  <si>
    <t xml:space="preserve">Urbanização Quinta das Andorinhas  Lj 9</t>
  </si>
  <si>
    <t xml:space="preserve">4950-850</t>
  </si>
  <si>
    <t xml:space="preserve">Cortes</t>
  </si>
  <si>
    <t xml:space="preserve">670009</t>
  </si>
  <si>
    <t xml:space="preserve">24147</t>
  </si>
  <si>
    <t xml:space="preserve">Farmácia São Macário</t>
  </si>
  <si>
    <t xml:space="preserve">Rua José Fernandes de Jesus  2</t>
  </si>
  <si>
    <t xml:space="preserve">3660-645</t>
  </si>
  <si>
    <t xml:space="preserve">Sul</t>
  </si>
  <si>
    <t xml:space="preserve">UPS SPIRIT Gde Aut 9110 (10Kva) V1 - monofásica </t>
  </si>
  <si>
    <t xml:space="preserve">DY0001</t>
  </si>
  <si>
    <t xml:space="preserve">1198</t>
  </si>
  <si>
    <t xml:space="preserve">Farmácia Romba</t>
  </si>
  <si>
    <t xml:space="preserve">Rua Guilherme Gomes Fernandes  19</t>
  </si>
  <si>
    <t xml:space="preserve">7300-186</t>
  </si>
  <si>
    <t xml:space="preserve">Portalegre</t>
  </si>
  <si>
    <t xml:space="preserve">220006</t>
  </si>
  <si>
    <t xml:space="preserve">11592</t>
  </si>
  <si>
    <t xml:space="preserve">Farmácia Alto do Lumiar</t>
  </si>
  <si>
    <t xml:space="preserve">Alameda da Música  7-A</t>
  </si>
  <si>
    <t xml:space="preserve">1750-044</t>
  </si>
  <si>
    <t xml:space="preserve">220004</t>
  </si>
  <si>
    <t xml:space="preserve">6866</t>
  </si>
  <si>
    <t xml:space="preserve">Farmácia Passarinho</t>
  </si>
  <si>
    <t xml:space="preserve">Rua 5 de Outubro  10</t>
  </si>
  <si>
    <t xml:space="preserve">2230-121</t>
  </si>
  <si>
    <t xml:space="preserve">Sardoal</t>
  </si>
  <si>
    <t xml:space="preserve">220016</t>
  </si>
  <si>
    <t xml:space="preserve">10740</t>
  </si>
  <si>
    <t xml:space="preserve">Farmácia Redinha</t>
  </si>
  <si>
    <t xml:space="preserve">Rua Bernardino Marques </t>
  </si>
  <si>
    <t xml:space="preserve">3105-324</t>
  </si>
  <si>
    <t xml:space="preserve">Redinha</t>
  </si>
  <si>
    <t xml:space="preserve">220005</t>
  </si>
  <si>
    <t xml:space="preserve">17922</t>
  </si>
  <si>
    <t xml:space="preserve">Farmácia Sousa Pais</t>
  </si>
  <si>
    <t xml:space="preserve">Largo Dr. Arnaldo S. Sousa Pais  2</t>
  </si>
  <si>
    <t xml:space="preserve">3510-857</t>
  </si>
  <si>
    <t xml:space="preserve">Torredeita</t>
  </si>
  <si>
    <t xml:space="preserve">220013</t>
  </si>
  <si>
    <t xml:space="preserve">18325</t>
  </si>
  <si>
    <t xml:space="preserve">Farmácia Misericórdia</t>
  </si>
  <si>
    <t xml:space="preserve">Praça da República  12</t>
  </si>
  <si>
    <t xml:space="preserve">9630-141</t>
  </si>
  <si>
    <t xml:space="preserve">Nordeste</t>
  </si>
  <si>
    <t xml:space="preserve">220007</t>
  </si>
  <si>
    <t xml:space="preserve">337</t>
  </si>
  <si>
    <t xml:space="preserve">Farmácia Camões</t>
  </si>
  <si>
    <t xml:space="preserve">Praça Luís de Camões  22-24</t>
  </si>
  <si>
    <t xml:space="preserve">1200-243</t>
  </si>
  <si>
    <t xml:space="preserve">220026</t>
  </si>
  <si>
    <t xml:space="preserve">2216</t>
  </si>
  <si>
    <t xml:space="preserve">Farmácia Gaspar</t>
  </si>
  <si>
    <t xml:space="preserve">Rua da Liberdade  47</t>
  </si>
  <si>
    <t xml:space="preserve">3080-168</t>
  </si>
  <si>
    <t xml:space="preserve">Figueira Da Foz</t>
  </si>
  <si>
    <t xml:space="preserve">220002</t>
  </si>
  <si>
    <t xml:space="preserve">7668</t>
  </si>
  <si>
    <t xml:space="preserve">Farmácia Cartaxo</t>
  </si>
  <si>
    <t xml:space="preserve">Avenida da Igreja  21-C</t>
  </si>
  <si>
    <t xml:space="preserve">1700-231</t>
  </si>
  <si>
    <t xml:space="preserve">220024</t>
  </si>
  <si>
    <t xml:space="preserve">1678</t>
  </si>
  <si>
    <t xml:space="preserve">Farmácia Fernandes Machado</t>
  </si>
  <si>
    <t xml:space="preserve">Av. de Sousa Cruz  nº 923 e 943</t>
  </si>
  <si>
    <t xml:space="preserve">4780-365</t>
  </si>
  <si>
    <t xml:space="preserve">Santo Tirso</t>
  </si>
  <si>
    <t xml:space="preserve">2220004</t>
  </si>
  <si>
    <t xml:space="preserve">5380</t>
  </si>
  <si>
    <t xml:space="preserve">Rua Oliveira Matos  17-23</t>
  </si>
  <si>
    <t xml:space="preserve">3300-062</t>
  </si>
  <si>
    <t xml:space="preserve">Arganil</t>
  </si>
  <si>
    <t xml:space="preserve">300001</t>
  </si>
  <si>
    <t xml:space="preserve">13617</t>
  </si>
  <si>
    <t xml:space="preserve">Farmácia Fernandes</t>
  </si>
  <si>
    <t xml:space="preserve">Edf Intermaché
Rua D. Afonso Albuquerque, S/N</t>
  </si>
  <si>
    <t xml:space="preserve">2690-340</t>
  </si>
  <si>
    <t xml:space="preserve">Santa Iria da Azoia</t>
  </si>
  <si>
    <t xml:space="preserve">2220003</t>
  </si>
  <si>
    <t xml:space="preserve">18180</t>
  </si>
  <si>
    <t xml:space="preserve">Farmácia Donato</t>
  </si>
  <si>
    <t xml:space="preserve">Rua dos Covões  BLOCO G, R/C</t>
  </si>
  <si>
    <t xml:space="preserve">3045-049</t>
  </si>
  <si>
    <t xml:space="preserve">Coimbra</t>
  </si>
  <si>
    <t xml:space="preserve">300002</t>
  </si>
  <si>
    <t xml:space="preserve">23442</t>
  </si>
  <si>
    <t xml:space="preserve">Farmácia Campos</t>
  </si>
  <si>
    <t xml:space="preserve">Praça Luís de Camões  nº 15</t>
  </si>
  <si>
    <t xml:space="preserve">4490-441</t>
  </si>
  <si>
    <t xml:space="preserve">Povoa do Varzim</t>
  </si>
  <si>
    <t xml:space="preserve">300004</t>
  </si>
  <si>
    <t xml:space="preserve">12050</t>
  </si>
  <si>
    <t xml:space="preserve">Rua Joaquim Valente Almeida  S/N, FR A</t>
  </si>
  <si>
    <t xml:space="preserve">3750-154</t>
  </si>
  <si>
    <t xml:space="preserve">Águeda</t>
  </si>
  <si>
    <t xml:space="preserve">22LAB0078</t>
  </si>
  <si>
    <t xml:space="preserve">PF4570</t>
  </si>
  <si>
    <t xml:space="preserve">CampeãoFarma; Farmácia Campeão, Lda</t>
  </si>
  <si>
    <t xml:space="preserve">Estrada Nacional nº 8 </t>
  </si>
  <si>
    <t xml:space="preserve">2480-078</t>
  </si>
  <si>
    <t xml:space="preserve">Juncal</t>
  </si>
  <si>
    <t xml:space="preserve">22LAB0074</t>
  </si>
  <si>
    <t xml:space="preserve">UPS SPIRIT 9101, SCK</t>
  </si>
  <si>
    <t xml:space="preserve">750013</t>
  </si>
  <si>
    <t xml:space="preserve">248</t>
  </si>
  <si>
    <t xml:space="preserve">Farmácia Oliveira</t>
  </si>
  <si>
    <t xml:space="preserve">Rua de Campolide  54-A</t>
  </si>
  <si>
    <t xml:space="preserve">1070-037</t>
  </si>
  <si>
    <t xml:space="preserve">70016</t>
  </si>
  <si>
    <t xml:space="preserve">25160</t>
  </si>
  <si>
    <t xml:space="preserve">Farmácia Cordeiro</t>
  </si>
  <si>
    <t xml:space="preserve">Estrada Municipal  575</t>
  </si>
  <si>
    <t xml:space="preserve">2955-020</t>
  </si>
  <si>
    <t xml:space="preserve">Pinhal Novo</t>
  </si>
  <si>
    <t xml:space="preserve">70014</t>
  </si>
  <si>
    <t xml:space="preserve">2577</t>
  </si>
  <si>
    <t xml:space="preserve">Farmácia Pessoa</t>
  </si>
  <si>
    <t xml:space="preserve">Rua da Estação, Bl 10  16-R/C</t>
  </si>
  <si>
    <t xml:space="preserve">3680-121</t>
  </si>
  <si>
    <t xml:space="preserve">Oliveira De Frades</t>
  </si>
  <si>
    <t xml:space="preserve">790035</t>
  </si>
  <si>
    <t xml:space="preserve">12122</t>
  </si>
  <si>
    <t xml:space="preserve">Farmácia Nobreza</t>
  </si>
  <si>
    <t xml:space="preserve">Rua Frederico A. Nobreza  3</t>
  </si>
  <si>
    <t xml:space="preserve">3080-546</t>
  </si>
  <si>
    <t xml:space="preserve">790041</t>
  </si>
  <si>
    <t xml:space="preserve">13757</t>
  </si>
  <si>
    <t xml:space="preserve">Farmácia Infante de Sagres</t>
  </si>
  <si>
    <t xml:space="preserve">Avenida D. Leonor Fernandes  147</t>
  </si>
  <si>
    <t xml:space="preserve">7005-144</t>
  </si>
  <si>
    <t xml:space="preserve">Évora</t>
  </si>
  <si>
    <t xml:space="preserve">570003</t>
  </si>
  <si>
    <t xml:space="preserve">23680</t>
  </si>
  <si>
    <t xml:space="preserve">Farmácia Mota Torres</t>
  </si>
  <si>
    <t xml:space="preserve">Avenida Marginal  1244</t>
  </si>
  <si>
    <t xml:space="preserve">4575-615</t>
  </si>
  <si>
    <t xml:space="preserve">Rio Mau Pnf</t>
  </si>
  <si>
    <t xml:space="preserve">570011</t>
  </si>
  <si>
    <t xml:space="preserve">35360</t>
  </si>
  <si>
    <t xml:space="preserve">Farmácia Senhora da Ajuda</t>
  </si>
  <si>
    <t xml:space="preserve">Travessa À Rua Principal  nº 9</t>
  </si>
  <si>
    <t xml:space="preserve">2510-731</t>
  </si>
  <si>
    <t xml:space="preserve">Gaeiras</t>
  </si>
  <si>
    <t xml:space="preserve">790005</t>
  </si>
  <si>
    <t xml:space="preserve">35637</t>
  </si>
  <si>
    <t xml:space="preserve">Farmácia Cabarrão</t>
  </si>
  <si>
    <t xml:space="preserve">Rua do Outeiro  nº 126</t>
  </si>
  <si>
    <t xml:space="preserve">6000-500</t>
  </si>
  <si>
    <t xml:space="preserve">Cebolais De Cima</t>
  </si>
  <si>
    <t xml:space="preserve">790003</t>
  </si>
  <si>
    <t xml:space="preserve">20397</t>
  </si>
  <si>
    <t xml:space="preserve">Farmácia Couto Oliveira</t>
  </si>
  <si>
    <t xml:space="preserve">Largo Campo da Feira  72</t>
  </si>
  <si>
    <t xml:space="preserve">4890-510</t>
  </si>
  <si>
    <t xml:space="preserve">Ribas</t>
  </si>
  <si>
    <t xml:space="preserve">790002</t>
  </si>
  <si>
    <t xml:space="preserve">26387</t>
  </si>
  <si>
    <t xml:space="preserve">Farmácia do Aeroporto</t>
  </si>
  <si>
    <t xml:space="preserve">Aeroporto Francisco Sá Carneiro </t>
  </si>
  <si>
    <t xml:space="preserve">4470-558</t>
  </si>
  <si>
    <t xml:space="preserve">570013</t>
  </si>
  <si>
    <t xml:space="preserve">353</t>
  </si>
  <si>
    <t xml:space="preserve">Farmácia Príncipe Real</t>
  </si>
  <si>
    <t xml:space="preserve">Rua Escola Politécnica  16</t>
  </si>
  <si>
    <t xml:space="preserve">1250-102</t>
  </si>
  <si>
    <t xml:space="preserve">570012</t>
  </si>
  <si>
    <t xml:space="preserve">2410</t>
  </si>
  <si>
    <t xml:space="preserve">Farmácia Saraiva</t>
  </si>
  <si>
    <t xml:space="preserve">Rua da República  86-A</t>
  </si>
  <si>
    <t xml:space="preserve">2670-470</t>
  </si>
  <si>
    <t xml:space="preserve">Loures</t>
  </si>
  <si>
    <t xml:space="preserve">570004</t>
  </si>
  <si>
    <t xml:space="preserve">20370</t>
  </si>
  <si>
    <t xml:space="preserve">Farmácia de Famalicão</t>
  </si>
  <si>
    <t xml:space="preserve">Rua Heróis do Ultramar  101</t>
  </si>
  <si>
    <t xml:space="preserve">2450-027</t>
  </si>
  <si>
    <t xml:space="preserve">Famalicão Nzr</t>
  </si>
  <si>
    <t xml:space="preserve">570006</t>
  </si>
  <si>
    <t xml:space="preserve">33855</t>
  </si>
  <si>
    <t xml:space="preserve">Farmácia Ruivães</t>
  </si>
  <si>
    <t xml:space="preserve">Largo da Vila  135</t>
  </si>
  <si>
    <t xml:space="preserve">4850-341</t>
  </si>
  <si>
    <t xml:space="preserve">Ruivães Vrm</t>
  </si>
  <si>
    <t xml:space="preserve">570005</t>
  </si>
  <si>
    <t xml:space="preserve">34010</t>
  </si>
  <si>
    <t xml:space="preserve">Farmácia Santos Leal</t>
  </si>
  <si>
    <t xml:space="preserve">Rua Engº António Torres  LT2, R/C ESQ</t>
  </si>
  <si>
    <t xml:space="preserve">2000-493</t>
  </si>
  <si>
    <t xml:space="preserve">Pernes</t>
  </si>
  <si>
    <t xml:space="preserve">570002</t>
  </si>
  <si>
    <t xml:space="preserve">35114</t>
  </si>
  <si>
    <t xml:space="preserve">Farmácia Santiago Maior</t>
  </si>
  <si>
    <t xml:space="preserve">Rua Principal  2 B</t>
  </si>
  <si>
    <t xml:space="preserve">7200-012</t>
  </si>
  <si>
    <t xml:space="preserve">Santiago Maior</t>
  </si>
  <si>
    <t xml:space="preserve">570001</t>
  </si>
  <si>
    <t xml:space="preserve">2003</t>
  </si>
  <si>
    <t xml:space="preserve">Farmácia da Lapa</t>
  </si>
  <si>
    <t xml:space="preserve">Largo da Lapa  15</t>
  </si>
  <si>
    <t xml:space="preserve">4970-482</t>
  </si>
  <si>
    <t xml:space="preserve">Arcos De Valdevez</t>
  </si>
  <si>
    <t xml:space="preserve">6637</t>
  </si>
  <si>
    <t xml:space="preserve">Farmácia Miramar</t>
  </si>
  <si>
    <t xml:space="preserve">Avenida Vasco da Gama  662</t>
  </si>
  <si>
    <t xml:space="preserve">4410-338</t>
  </si>
  <si>
    <t xml:space="preserve">Arcozelo Vng</t>
  </si>
  <si>
    <t xml:space="preserve">300003</t>
  </si>
  <si>
    <t xml:space="preserve">7323</t>
  </si>
  <si>
    <t xml:space="preserve">Rua Mário Augusto  34</t>
  </si>
  <si>
    <t xml:space="preserve">3090-401</t>
  </si>
  <si>
    <t xml:space="preserve">300005</t>
  </si>
  <si>
    <t xml:space="preserve">12661</t>
  </si>
  <si>
    <t xml:space="preserve">Farmácia Maldonado</t>
  </si>
  <si>
    <t xml:space="preserve">Rua Tenente Sangreman Henriques  12</t>
  </si>
  <si>
    <t xml:space="preserve">2500-253</t>
  </si>
  <si>
    <t xml:space="preserve">Caldas Da Rainha</t>
  </si>
  <si>
    <t xml:space="preserve">200005</t>
  </si>
  <si>
    <t xml:space="preserve">16748</t>
  </si>
  <si>
    <t xml:space="preserve">Farmácia Cais do Sodré</t>
  </si>
  <si>
    <t xml:space="preserve">Terminal Fluvial Cais Sodré, R. Cintura do Porto de Lisboa </t>
  </si>
  <si>
    <t xml:space="preserve">1249-249</t>
  </si>
  <si>
    <t xml:space="preserve">200006</t>
  </si>
  <si>
    <t xml:space="preserve">22624</t>
  </si>
  <si>
    <t xml:space="preserve">Farmácia Maria José</t>
  </si>
  <si>
    <t xml:space="preserve">Av. da Torre  260</t>
  </si>
  <si>
    <t xml:space="preserve">4820-758</t>
  </si>
  <si>
    <t xml:space="preserve">Arões (São Romão)</t>
  </si>
  <si>
    <t xml:space="preserve">300006</t>
  </si>
  <si>
    <t xml:space="preserve">8630</t>
  </si>
  <si>
    <t xml:space="preserve">Farmácia de S. Bento</t>
  </si>
  <si>
    <t xml:space="preserve">Largo de S. Bento  17</t>
  </si>
  <si>
    <t xml:space="preserve">9700-180</t>
  </si>
  <si>
    <t xml:space="preserve">Angra Do Heroísmo</t>
  </si>
  <si>
    <t xml:space="preserve">870001</t>
  </si>
  <si>
    <t xml:space="preserve">18660</t>
  </si>
  <si>
    <t xml:space="preserve">Rua Armando Pereira dos Anjos  F A 279</t>
  </si>
  <si>
    <t xml:space="preserve">4600-069</t>
  </si>
  <si>
    <t xml:space="preserve">Amarante</t>
  </si>
  <si>
    <t xml:space="preserve">670001</t>
  </si>
  <si>
    <t xml:space="preserve">35530</t>
  </si>
  <si>
    <t xml:space="preserve">Farmácia S. Cosme</t>
  </si>
  <si>
    <t xml:space="preserve">Av. Vila Forte  126</t>
  </si>
  <si>
    <t xml:space="preserve">2480-330</t>
  </si>
  <si>
    <t xml:space="preserve">Porto De Mós</t>
  </si>
  <si>
    <t xml:space="preserve">2930004</t>
  </si>
  <si>
    <t xml:space="preserve">9881</t>
  </si>
  <si>
    <t xml:space="preserve">Farmácia Ribeirão</t>
  </si>
  <si>
    <t xml:space="preserve">Rua Quinta da Igreja, Edf. Rosa do Adro III  Frac A e B</t>
  </si>
  <si>
    <t xml:space="preserve">4760-715</t>
  </si>
  <si>
    <t xml:space="preserve">Ribeirão</t>
  </si>
  <si>
    <t xml:space="preserve">22LAB0079</t>
  </si>
  <si>
    <t xml:space="preserve">UPS SPIRIT Gde Aut 9110 (10Kva) V2 - monofásica</t>
  </si>
  <si>
    <t xml:space="preserve">320002</t>
  </si>
  <si>
    <t xml:space="preserve">Glintt BS</t>
  </si>
  <si>
    <t xml:space="preserve">22LAB0081</t>
  </si>
  <si>
    <t xml:space="preserve">UPS 2000 Plus - Lithium Battery</t>
  </si>
  <si>
    <t xml:space="preserve">420008</t>
  </si>
  <si>
    <t xml:space="preserve">420007</t>
  </si>
  <si>
    <t xml:space="preserve">26220</t>
  </si>
  <si>
    <t xml:space="preserve">Farmácia Nova de Loures</t>
  </si>
  <si>
    <t xml:space="preserve">Rua Carolina Michaelis de Vasconcelos  LT.10,LJ.DTA</t>
  </si>
  <si>
    <t xml:space="preserve">2670-526</t>
  </si>
  <si>
    <t xml:space="preserve">22LAB0082</t>
  </si>
  <si>
    <t xml:space="preserve">UPS TOWER 15kVA V1 (Tri/Tri)</t>
  </si>
  <si>
    <t xml:space="preserve">9300001</t>
  </si>
  <si>
    <t xml:space="preserve">Fabrico Glintt</t>
  </si>
  <si>
    <t xml:space="preserve">Guimarães</t>
  </si>
  <si>
    <t xml:space="preserve">4120005 241800</t>
  </si>
  <si>
    <t xml:space="preserve">São João De Ver</t>
  </si>
  <si>
    <t xml:space="preserve">4120011 241047</t>
  </si>
  <si>
    <t xml:space="preserve">1200018 242067</t>
  </si>
  <si>
    <t xml:space="preserve">1392</t>
  </si>
  <si>
    <t xml:space="preserve">Farmácia Caxarias</t>
  </si>
  <si>
    <t xml:space="preserve">Rua Manalvo  8</t>
  </si>
  <si>
    <t xml:space="preserve">2435-068</t>
  </si>
  <si>
    <t xml:space="preserve">Caxarias</t>
  </si>
  <si>
    <t xml:space="preserve">790008</t>
  </si>
  <si>
    <t xml:space="preserve">4596</t>
  </si>
  <si>
    <t xml:space="preserve">Farmácia Freitas</t>
  </si>
  <si>
    <t xml:space="preserve">Rua Eng. Marcelo Morgado  1 e 3</t>
  </si>
  <si>
    <t xml:space="preserve">2500-919</t>
  </si>
  <si>
    <t xml:space="preserve">570018</t>
  </si>
  <si>
    <t xml:space="preserve">6912</t>
  </si>
  <si>
    <t xml:space="preserve">Farmácia Soeiro</t>
  </si>
  <si>
    <t xml:space="preserve">Rua 5 de Outubro  100</t>
  </si>
  <si>
    <t xml:space="preserve">5300-112</t>
  </si>
  <si>
    <t xml:space="preserve">Bragança</t>
  </si>
  <si>
    <t xml:space="preserve">790009</t>
  </si>
  <si>
    <t xml:space="preserve">9555</t>
  </si>
  <si>
    <t xml:space="preserve">Farmácia D' Avó</t>
  </si>
  <si>
    <t xml:space="preserve">Rua Joly Braga Santos  2 e 4</t>
  </si>
  <si>
    <t xml:space="preserve">2860-129</t>
  </si>
  <si>
    <t xml:space="preserve">Alhos Vedros</t>
  </si>
  <si>
    <t xml:space="preserve">790026</t>
  </si>
  <si>
    <t xml:space="preserve">15482</t>
  </si>
  <si>
    <t xml:space="preserve">Farmácia Macieira</t>
  </si>
  <si>
    <t xml:space="preserve">Avenida Central </t>
  </si>
  <si>
    <t xml:space="preserve">4755-266</t>
  </si>
  <si>
    <t xml:space="preserve">Macieira De Rates</t>
  </si>
  <si>
    <t xml:space="preserve">790042</t>
  </si>
  <si>
    <t xml:space="preserve">790015</t>
  </si>
  <si>
    <t xml:space="preserve">11193</t>
  </si>
  <si>
    <t xml:space="preserve">Farmácia Pimentel</t>
  </si>
  <si>
    <t xml:space="preserve">Rua da República  70</t>
  </si>
  <si>
    <t xml:space="preserve">9700-191</t>
  </si>
  <si>
    <t xml:space="preserve">18260</t>
  </si>
  <si>
    <t xml:space="preserve">Farmácia Ferreira</t>
  </si>
  <si>
    <t xml:space="preserve">Avenida Dr. Carvalho Pargana  2</t>
  </si>
  <si>
    <t xml:space="preserve">2500-018</t>
  </si>
  <si>
    <t xml:space="preserve">A Dos Francos</t>
  </si>
  <si>
    <t xml:space="preserve">3166</t>
  </si>
  <si>
    <t xml:space="preserve">Farmácia Confiança</t>
  </si>
  <si>
    <t xml:space="preserve">Edifício Sr. dos Aflitos  E.N. 1</t>
  </si>
  <si>
    <t xml:space="preserve">3850-525</t>
  </si>
  <si>
    <t xml:space="preserve">Branca Alb</t>
  </si>
  <si>
    <t xml:space="preserve">20020  250007</t>
  </si>
  <si>
    <t xml:space="preserve">14060</t>
  </si>
  <si>
    <t xml:space="preserve">Farmácia Nova Amorense</t>
  </si>
  <si>
    <t xml:space="preserve">Rua Oliveira Martins  4-B</t>
  </si>
  <si>
    <t xml:space="preserve">2845-381</t>
  </si>
  <si>
    <t xml:space="preserve">Amora</t>
  </si>
  <si>
    <t xml:space="preserve">420003</t>
  </si>
  <si>
    <t xml:space="preserve">17558</t>
  </si>
  <si>
    <t xml:space="preserve">Farmácia Gomes Suc.</t>
  </si>
  <si>
    <t xml:space="preserve">Rua dos Jerónimos, n.32A</t>
  </si>
  <si>
    <t xml:space="preserve">1400-212</t>
  </si>
  <si>
    <t xml:space="preserve">23434</t>
  </si>
  <si>
    <t xml:space="preserve">Farmácia Positiva</t>
  </si>
  <si>
    <t xml:space="preserve">Av. Gago Coutinho  481, Fr. C/D</t>
  </si>
  <si>
    <t xml:space="preserve">4630-206</t>
  </si>
  <si>
    <t xml:space="preserve">Marco De Canaveses</t>
  </si>
  <si>
    <t xml:space="preserve">4200001</t>
  </si>
  <si>
    <t xml:space="preserve">7501</t>
  </si>
  <si>
    <t xml:space="preserve">Farmácia Mântua</t>
  </si>
  <si>
    <t xml:space="preserve">Rua do Espirito Santo  11-A</t>
  </si>
  <si>
    <t xml:space="preserve">9560-048</t>
  </si>
  <si>
    <t xml:space="preserve">Lagoa (São Miguel)</t>
  </si>
  <si>
    <t xml:space="preserve">2930073</t>
  </si>
  <si>
    <t xml:space="preserve">12475</t>
  </si>
  <si>
    <t xml:space="preserve">Farmácia da Ramalha</t>
  </si>
  <si>
    <t xml:space="preserve">Rua de Marcos Assunção  15 C e D</t>
  </si>
  <si>
    <t xml:space="preserve">2805-290</t>
  </si>
  <si>
    <t xml:space="preserve">Almada</t>
  </si>
  <si>
    <t xml:space="preserve">2930005</t>
  </si>
  <si>
    <t xml:space="preserve">16330</t>
  </si>
  <si>
    <t xml:space="preserve">Farmácia Higiénica</t>
  </si>
  <si>
    <t xml:space="preserve">Rua António da Conceição Bento  21-B</t>
  </si>
  <si>
    <t xml:space="preserve">2520-285</t>
  </si>
  <si>
    <t xml:space="preserve">Peniche</t>
  </si>
  <si>
    <t xml:space="preserve">2930002</t>
  </si>
  <si>
    <t xml:space="preserve">18627</t>
  </si>
  <si>
    <t xml:space="preserve">Farmácia Gama</t>
  </si>
  <si>
    <t xml:space="preserve">Avenida Emídio Navarro  94-96</t>
  </si>
  <si>
    <t xml:space="preserve">3500-124</t>
  </si>
  <si>
    <t xml:space="preserve">Viseu</t>
  </si>
  <si>
    <t xml:space="preserve">680001</t>
  </si>
  <si>
    <t xml:space="preserve">PF23981</t>
  </si>
  <si>
    <t xml:space="preserve">FARMAVIVA; PROVAVIVA - FARMACIAS, LDA.</t>
  </si>
  <si>
    <t xml:space="preserve">AV. DOS PESCADORES E R. DA CALHETA Nº 5 A</t>
  </si>
  <si>
    <t xml:space="preserve">8600-154</t>
  </si>
  <si>
    <t xml:space="preserve">Luz Lgs</t>
  </si>
  <si>
    <t xml:space="preserve">750020</t>
  </si>
  <si>
    <t xml:space="preserve">10715</t>
  </si>
  <si>
    <t xml:space="preserve">Farmácia Garcia Guerra</t>
  </si>
  <si>
    <t xml:space="preserve">Rua dos Bombeiros Voluntários </t>
  </si>
  <si>
    <t xml:space="preserve">6160-404</t>
  </si>
  <si>
    <t xml:space="preserve">Oleiros</t>
  </si>
  <si>
    <t xml:space="preserve">790004</t>
  </si>
  <si>
    <t xml:space="preserve">11835</t>
  </si>
  <si>
    <t xml:space="preserve">Farmácia Higiene</t>
  </si>
  <si>
    <t xml:space="preserve">Rua Manuel Nunes Ferreira Neves  5</t>
  </si>
  <si>
    <t xml:space="preserve">3770-033</t>
  </si>
  <si>
    <t xml:space="preserve">Mamarrosa</t>
  </si>
  <si>
    <t xml:space="preserve">790019</t>
  </si>
  <si>
    <t xml:space="preserve">20664</t>
  </si>
  <si>
    <t xml:space="preserve">Farmácia das Marinhas</t>
  </si>
  <si>
    <t xml:space="preserve">EN 13, Edf. S. Miguel  78, frac B</t>
  </si>
  <si>
    <t xml:space="preserve">4740-571</t>
  </si>
  <si>
    <t xml:space="preserve">Esposende</t>
  </si>
  <si>
    <t xml:space="preserve">790001</t>
  </si>
  <si>
    <t xml:space="preserve">1759</t>
  </si>
  <si>
    <t xml:space="preserve">Farmácia Cortes</t>
  </si>
  <si>
    <t xml:space="preserve">Avenida do Conde  6175</t>
  </si>
  <si>
    <t xml:space="preserve">4465-099</t>
  </si>
  <si>
    <t xml:space="preserve">São Mamede De Infesta</t>
  </si>
  <si>
    <t xml:space="preserve">4200021</t>
  </si>
  <si>
    <t xml:space="preserve">21105</t>
  </si>
  <si>
    <t xml:space="preserve">Farmácia Godinho Belo</t>
  </si>
  <si>
    <t xml:space="preserve">Av. Francisco Sá Carneiro  110</t>
  </si>
  <si>
    <t xml:space="preserve">8200-362</t>
  </si>
  <si>
    <t xml:space="preserve">Albufeira</t>
  </si>
  <si>
    <t xml:space="preserve">24414</t>
  </si>
  <si>
    <t xml:space="preserve">Farmácia Vale do Mouro Melgaço</t>
  </si>
  <si>
    <t xml:space="preserve">Rua Dr. Augusto César Esteves  213</t>
  </si>
  <si>
    <t xml:space="preserve">4960-402</t>
  </si>
  <si>
    <t xml:space="preserve">Roussas</t>
  </si>
  <si>
    <t xml:space="preserve">4200019</t>
  </si>
  <si>
    <t xml:space="preserve">24953</t>
  </si>
  <si>
    <t xml:space="preserve">Farmácia Aragão</t>
  </si>
  <si>
    <t xml:space="preserve">Rua Dia Mundial da Criança  116</t>
  </si>
  <si>
    <t xml:space="preserve">2785-001</t>
  </si>
  <si>
    <t xml:space="preserve">São Domingos De Rana</t>
  </si>
  <si>
    <t xml:space="preserve">4200020</t>
  </si>
  <si>
    <t xml:space="preserve">34274</t>
  </si>
  <si>
    <t xml:space="preserve">Farmácia do Vale</t>
  </si>
  <si>
    <t xml:space="preserve">Rua da Cordoaria  5 B</t>
  </si>
  <si>
    <t xml:space="preserve">2845-054</t>
  </si>
  <si>
    <t xml:space="preserve">220001</t>
  </si>
  <si>
    <t xml:space="preserve">19933</t>
  </si>
  <si>
    <t xml:space="preserve">Farmácia do Junqueiro</t>
  </si>
  <si>
    <t xml:space="preserve">Rua de Luanda  852-B</t>
  </si>
  <si>
    <t xml:space="preserve">2775-232</t>
  </si>
  <si>
    <t xml:space="preserve">Parede</t>
  </si>
  <si>
    <t xml:space="preserve">2930006</t>
  </si>
  <si>
    <t xml:space="preserve">20702</t>
  </si>
  <si>
    <t xml:space="preserve">Farmácia Cipriano</t>
  </si>
  <si>
    <t xml:space="preserve">Rua Dr. Mário Sacramento  9, CV</t>
  </si>
  <si>
    <t xml:space="preserve">2620-152</t>
  </si>
  <si>
    <t xml:space="preserve">Póvoa De Santo Adrião</t>
  </si>
  <si>
    <t xml:space="preserve">10600</t>
  </si>
  <si>
    <t xml:space="preserve">Farmácia Nova do Infantado</t>
  </si>
  <si>
    <t xml:space="preserve">Av. Diogo Cão  17 A-Lj. Dta</t>
  </si>
  <si>
    <t xml:space="preserve">2670-398</t>
  </si>
  <si>
    <t xml:space="preserve">22LAB0077</t>
  </si>
  <si>
    <t xml:space="preserve">UPS SPIRIT 9106 B9 + AB40 - IEC</t>
  </si>
  <si>
    <t xml:space="preserve">2930003</t>
  </si>
  <si>
    <t xml:space="preserve">25976</t>
  </si>
  <si>
    <t xml:space="preserve">Farmácia dos Foros de Amora</t>
  </si>
  <si>
    <t xml:space="preserve">Rua dos Foros de Amora  220-A E B</t>
  </si>
  <si>
    <t xml:space="preserve">2845-589</t>
  </si>
  <si>
    <t xml:space="preserve">35670</t>
  </si>
  <si>
    <t xml:space="preserve">Farmácia Amorim</t>
  </si>
  <si>
    <t xml:space="preserve">Estrada Nacional 105  nº 625</t>
  </si>
  <si>
    <t xml:space="preserve">4835-517</t>
  </si>
  <si>
    <t xml:space="preserve">Nespereira Gmr</t>
  </si>
  <si>
    <t xml:space="preserve">820009  215004</t>
  </si>
  <si>
    <t xml:space="preserve">120006 242068</t>
  </si>
  <si>
    <t xml:space="preserve">120017 241843</t>
  </si>
  <si>
    <t xml:space="preserve">120012 241863</t>
  </si>
  <si>
    <t xml:space="preserve">120014 242066</t>
  </si>
  <si>
    <t xml:space="preserve">120013 241861</t>
  </si>
  <si>
    <t xml:space="preserve">18716</t>
  </si>
  <si>
    <t xml:space="preserve">Farmácia Óscar Alvim</t>
  </si>
  <si>
    <t xml:space="preserve">Largo Dr. Costa Almeida </t>
  </si>
  <si>
    <t xml:space="preserve">3780-216</t>
  </si>
  <si>
    <t xml:space="preserve">Anadia</t>
  </si>
  <si>
    <t xml:space="preserve">790062</t>
  </si>
  <si>
    <t xml:space="preserve">33715</t>
  </si>
  <si>
    <t xml:space="preserve">Farmácia de Laveiras</t>
  </si>
  <si>
    <t xml:space="preserve">Rua de Milão - Bairro da Pedreira Italiana  LOJA 3</t>
  </si>
  <si>
    <t xml:space="preserve">2760-084</t>
  </si>
  <si>
    <t xml:space="preserve">Caxias</t>
  </si>
  <si>
    <t xml:space="preserve">790061</t>
  </si>
  <si>
    <t xml:space="preserve">34908</t>
  </si>
  <si>
    <t xml:space="preserve">Farmácia Porches Villa</t>
  </si>
  <si>
    <t xml:space="preserve">Urb. Limalgar  Lt. 1, Lj. 1</t>
  </si>
  <si>
    <t xml:space="preserve">8400-455</t>
  </si>
  <si>
    <t xml:space="preserve">Porches</t>
  </si>
  <si>
    <t xml:space="preserve">790054</t>
  </si>
  <si>
    <t xml:space="preserve">200002</t>
  </si>
  <si>
    <t xml:space="preserve">10260</t>
  </si>
  <si>
    <t xml:space="preserve">Farmácia Leite</t>
  </si>
  <si>
    <t xml:space="preserve">Praça Francisco Barbosa  194</t>
  </si>
  <si>
    <t xml:space="preserve">3860-356</t>
  </si>
  <si>
    <t xml:space="preserve">Estarreja</t>
  </si>
  <si>
    <t xml:space="preserve">8400012</t>
  </si>
  <si>
    <t xml:space="preserve">21032</t>
  </si>
  <si>
    <t xml:space="preserve">Farmácia Queija Ferreira</t>
  </si>
  <si>
    <t xml:space="preserve">Av. Fernão de Magalhães  1588</t>
  </si>
  <si>
    <t xml:space="preserve">4350-157</t>
  </si>
  <si>
    <t xml:space="preserve">12688</t>
  </si>
  <si>
    <t xml:space="preserve">Farmácia Bruxellas</t>
  </si>
  <si>
    <t xml:space="preserve">Rua Manuel da Silva Leal  11-B</t>
  </si>
  <si>
    <t xml:space="preserve">1600-166</t>
  </si>
  <si>
    <t xml:space="preserve">220200001</t>
  </si>
  <si>
    <t xml:space="preserve">2313</t>
  </si>
  <si>
    <t xml:space="preserve">Farmácia Lamy</t>
  </si>
  <si>
    <t xml:space="preserve">Rua Elias Garcia  2</t>
  </si>
  <si>
    <t xml:space="preserve">3880-213</t>
  </si>
  <si>
    <t xml:space="preserve">Ovar</t>
  </si>
  <si>
    <t xml:space="preserve">790034</t>
  </si>
  <si>
    <t xml:space="preserve">752</t>
  </si>
  <si>
    <t xml:space="preserve">Farmácia Ronil</t>
  </si>
  <si>
    <t xml:space="preserve">Rua D. João V, nº29 C</t>
  </si>
  <si>
    <t xml:space="preserve">1250-089</t>
  </si>
  <si>
    <t xml:space="preserve">790044</t>
  </si>
  <si>
    <t xml:space="preserve">6130</t>
  </si>
  <si>
    <t xml:space="preserve">Farmácia Santa Casa da Misericórdia da Maia</t>
  </si>
  <si>
    <t xml:space="preserve">Rua da Boa Vista </t>
  </si>
  <si>
    <t xml:space="preserve">9625-333</t>
  </si>
  <si>
    <t xml:space="preserve">Maia (São Miguel)</t>
  </si>
  <si>
    <t xml:space="preserve">790033</t>
  </si>
  <si>
    <t xml:space="preserve">12572</t>
  </si>
  <si>
    <t xml:space="preserve">Farmácia Lemos</t>
  </si>
  <si>
    <t xml:space="preserve">Rua de Goa  21-A</t>
  </si>
  <si>
    <t xml:space="preserve">2720-259</t>
  </si>
  <si>
    <t xml:space="preserve">790036</t>
  </si>
  <si>
    <t xml:space="preserve">16837</t>
  </si>
  <si>
    <t xml:space="preserve">Praça de Santo António  3</t>
  </si>
  <si>
    <t xml:space="preserve">7200-266</t>
  </si>
  <si>
    <t xml:space="preserve">Reguengos De Monsaraz</t>
  </si>
  <si>
    <t xml:space="preserve">790043</t>
  </si>
  <si>
    <t xml:space="preserve">329</t>
  </si>
  <si>
    <t xml:space="preserve">Rua Marquês de Pombal  10-B-C</t>
  </si>
  <si>
    <t xml:space="preserve">2670-655</t>
  </si>
  <si>
    <t xml:space="preserve">Bucelas</t>
  </si>
  <si>
    <t xml:space="preserve">400004</t>
  </si>
  <si>
    <t xml:space="preserve">11347</t>
  </si>
  <si>
    <t xml:space="preserve">Farmácia Carnaxide</t>
  </si>
  <si>
    <t xml:space="preserve">Av. do Forte  10 C</t>
  </si>
  <si>
    <t xml:space="preserve">2790-072</t>
  </si>
  <si>
    <t xml:space="preserve">Carnaxide</t>
  </si>
  <si>
    <t xml:space="preserve">400006</t>
  </si>
  <si>
    <t xml:space="preserve">16390</t>
  </si>
  <si>
    <t xml:space="preserve">Farmácia J. Ribeiro</t>
  </si>
  <si>
    <t xml:space="preserve">Estrada da Luz  199-A</t>
  </si>
  <si>
    <t xml:space="preserve">1600-155</t>
  </si>
  <si>
    <t xml:space="preserve">840002</t>
  </si>
  <si>
    <t xml:space="preserve">26735</t>
  </si>
  <si>
    <t xml:space="preserve">Farmácia Parreira Baixa da Banheira</t>
  </si>
  <si>
    <t xml:space="preserve">Rua Rodrigues Lapa  2 A</t>
  </si>
  <si>
    <t xml:space="preserve">2835-114</t>
  </si>
  <si>
    <t xml:space="preserve">Baixa Da Banheira</t>
  </si>
  <si>
    <t xml:space="preserve">8400003</t>
  </si>
  <si>
    <t xml:space="preserve">UPS SPIRIT Gde Aut 9110 (10Kva) V3 - monofásica</t>
  </si>
  <si>
    <t xml:space="preserve">3000001</t>
  </si>
  <si>
    <t xml:space="preserve">9520</t>
  </si>
  <si>
    <t xml:space="preserve">Farmácia Marvone</t>
  </si>
  <si>
    <t xml:space="preserve">Praça São Pedro  58</t>
  </si>
  <si>
    <t xml:space="preserve">3770-355</t>
  </si>
  <si>
    <t xml:space="preserve">Palhaça</t>
  </si>
  <si>
    <t xml:space="preserve">800003</t>
  </si>
  <si>
    <t xml:space="preserve">16373</t>
  </si>
  <si>
    <t xml:space="preserve">Farmácia Santil</t>
  </si>
  <si>
    <t xml:space="preserve">Rua do Miradouro  12</t>
  </si>
  <si>
    <t xml:space="preserve">3750-455</t>
  </si>
  <si>
    <t xml:space="preserve">Fermentelos</t>
  </si>
  <si>
    <t xml:space="preserve">18880</t>
  </si>
  <si>
    <t xml:space="preserve">Farmácia Portela</t>
  </si>
  <si>
    <t xml:space="preserve">Avenida D. António Correia SA  12 A 12 B</t>
  </si>
  <si>
    <t xml:space="preserve">2745-241</t>
  </si>
  <si>
    <t xml:space="preserve">Queluz</t>
  </si>
  <si>
    <t xml:space="preserve">810081</t>
  </si>
  <si>
    <t xml:space="preserve">26565</t>
  </si>
  <si>
    <t xml:space="preserve">Farmácia Cunha</t>
  </si>
  <si>
    <t xml:space="preserve">Rua Padre Sebastião de Matos, Edf Agrela, Lugar de Agrela  98</t>
  </si>
  <si>
    <t xml:space="preserve">4750-046</t>
  </si>
  <si>
    <t xml:space="preserve">Barcelos</t>
  </si>
  <si>
    <t xml:space="preserve">9080008</t>
  </si>
  <si>
    <t xml:space="preserve">5940</t>
  </si>
  <si>
    <t xml:space="preserve">Farmácia Alves Coimbra</t>
  </si>
  <si>
    <t xml:space="preserve">Av. João António Gomes  1 R/C</t>
  </si>
  <si>
    <t xml:space="preserve">3360-191</t>
  </si>
  <si>
    <t xml:space="preserve">Penacova</t>
  </si>
  <si>
    <t xml:space="preserve">3000006</t>
  </si>
  <si>
    <t xml:space="preserve">8524</t>
  </si>
  <si>
    <t xml:space="preserve">Farmácia Catarino</t>
  </si>
  <si>
    <t xml:space="preserve">Praça Gago Coutinho  1 e 3</t>
  </si>
  <si>
    <t xml:space="preserve">6120-734</t>
  </si>
  <si>
    <t xml:space="preserve">Mação</t>
  </si>
  <si>
    <t xml:space="preserve">670036  360015</t>
  </si>
  <si>
    <t xml:space="preserve">20320</t>
  </si>
  <si>
    <t xml:space="preserve">Farmácia Marques</t>
  </si>
  <si>
    <t xml:space="preserve">Rua General Humberto Delgado  109</t>
  </si>
  <si>
    <t xml:space="preserve">7160-050</t>
  </si>
  <si>
    <t xml:space="preserve">Bencatel</t>
  </si>
  <si>
    <t xml:space="preserve">750021</t>
  </si>
  <si>
    <t xml:space="preserve">790056</t>
  </si>
  <si>
    <t xml:space="preserve">3549</t>
  </si>
  <si>
    <t xml:space="preserve">Farmácia Conceição Lda.</t>
  </si>
  <si>
    <t xml:space="preserve">Calçada D. Gastão  29 B</t>
  </si>
  <si>
    <t xml:space="preserve">1900-193</t>
  </si>
  <si>
    <t xml:space="preserve">400010</t>
  </si>
  <si>
    <t xml:space="preserve">9539</t>
  </si>
  <si>
    <t xml:space="preserve">Avenida 25 de Abril  142</t>
  </si>
  <si>
    <t xml:space="preserve">3830-044</t>
  </si>
  <si>
    <t xml:space="preserve">Ílhavo</t>
  </si>
  <si>
    <t xml:space="preserve">10022</t>
  </si>
  <si>
    <t xml:space="preserve">Farmácia Quinta do Anjo</t>
  </si>
  <si>
    <t xml:space="preserve">Rua Venâncio da Costa Lima  91</t>
  </si>
  <si>
    <t xml:space="preserve">2950-701</t>
  </si>
  <si>
    <t xml:space="preserve">Quinta Do Anjo</t>
  </si>
  <si>
    <t xml:space="preserve">400011</t>
  </si>
  <si>
    <t xml:space="preserve">17876</t>
  </si>
  <si>
    <t xml:space="preserve">Farmácia Ribeiro de Sassoeiros</t>
  </si>
  <si>
    <t xml:space="preserve">Av. Gonçalves Zarco  733 A</t>
  </si>
  <si>
    <t xml:space="preserve">2775-509</t>
  </si>
  <si>
    <t xml:space="preserve">Carcavelos</t>
  </si>
  <si>
    <t xml:space="preserve">400009</t>
  </si>
  <si>
    <t xml:space="preserve">15822</t>
  </si>
  <si>
    <t xml:space="preserve">Farmácia Lopes</t>
  </si>
  <si>
    <t xml:space="preserve">Av. Norton de Matos Lote 84</t>
  </si>
  <si>
    <t xml:space="preserve">2975-312</t>
  </si>
  <si>
    <t xml:space="preserve">Sesimbra</t>
  </si>
  <si>
    <t xml:space="preserve">22LAB0080</t>
  </si>
  <si>
    <t xml:space="preserve">8420001</t>
  </si>
  <si>
    <t xml:space="preserve">7234</t>
  </si>
  <si>
    <t xml:space="preserve">Farmácia Freixedas</t>
  </si>
  <si>
    <t xml:space="preserve">Rua de Olivença  Nº 42 Fr A</t>
  </si>
  <si>
    <t xml:space="preserve">7320-134</t>
  </si>
  <si>
    <t xml:space="preserve">Castelo De Vide</t>
  </si>
  <si>
    <t xml:space="preserve">8420002</t>
  </si>
  <si>
    <t xml:space="preserve">14702</t>
  </si>
  <si>
    <t xml:space="preserve">Farmácia Monsantina</t>
  </si>
  <si>
    <t xml:space="preserve">Estrada Municipal  2 A</t>
  </si>
  <si>
    <t xml:space="preserve">6060-088</t>
  </si>
  <si>
    <t xml:space="preserve">Monsanto Idn</t>
  </si>
  <si>
    <t xml:space="preserve">750016</t>
  </si>
  <si>
    <t xml:space="preserve">33936</t>
  </si>
  <si>
    <t xml:space="preserve">Farmácia Lobos Mar</t>
  </si>
  <si>
    <t xml:space="preserve">Estrada de Santa Clara  Nº 60</t>
  </si>
  <si>
    <t xml:space="preserve">9300-161</t>
  </si>
  <si>
    <t xml:space="preserve">Câmara De Lobos</t>
  </si>
  <si>
    <t xml:space="preserve">790040</t>
  </si>
  <si>
    <t xml:space="preserve">34606</t>
  </si>
  <si>
    <t xml:space="preserve">Farmácia de Chafé</t>
  </si>
  <si>
    <t xml:space="preserve">Avenida S. Sebastião  212</t>
  </si>
  <si>
    <t xml:space="preserve">4935-593</t>
  </si>
  <si>
    <t xml:space="preserve">Chafé</t>
  </si>
  <si>
    <t xml:space="preserve">790037</t>
  </si>
  <si>
    <t xml:space="preserve">450</t>
  </si>
  <si>
    <t xml:space="preserve">Farmácia Almeida</t>
  </si>
  <si>
    <t xml:space="preserve">Rua Silva Carvalho  136</t>
  </si>
  <si>
    <t xml:space="preserve">1250-257</t>
  </si>
  <si>
    <t xml:space="preserve">790048</t>
  </si>
  <si>
    <t xml:space="preserve">2453</t>
  </si>
  <si>
    <t xml:space="preserve">Farmácia Feliz</t>
  </si>
  <si>
    <t xml:space="preserve">Rua da República  7</t>
  </si>
  <si>
    <t xml:space="preserve">6290-518</t>
  </si>
  <si>
    <t xml:space="preserve">Gouveia</t>
  </si>
  <si>
    <t xml:space="preserve">790057</t>
  </si>
  <si>
    <t xml:space="preserve">8397</t>
  </si>
  <si>
    <t xml:space="preserve">Rua Marquês da Praia de Monforte  1-7</t>
  </si>
  <si>
    <t xml:space="preserve">9500-089</t>
  </si>
  <si>
    <t xml:space="preserve">14362</t>
  </si>
  <si>
    <t xml:space="preserve">Av. 25 de Abril  24 A</t>
  </si>
  <si>
    <t xml:space="preserve">7470-203</t>
  </si>
  <si>
    <t xml:space="preserve">Sousel</t>
  </si>
  <si>
    <t xml:space="preserve">650023</t>
  </si>
  <si>
    <t xml:space="preserve">18066</t>
  </si>
  <si>
    <t xml:space="preserve">Farmácia Alves da Silva</t>
  </si>
  <si>
    <t xml:space="preserve">Rua João de Deus  22</t>
  </si>
  <si>
    <t xml:space="preserve">4100-456</t>
  </si>
  <si>
    <t xml:space="preserve">19046</t>
  </si>
  <si>
    <t xml:space="preserve">Farmácia Taveiro</t>
  </si>
  <si>
    <t xml:space="preserve">Largo Tenente Ferreira Leite  19/21</t>
  </si>
  <si>
    <t xml:space="preserve">3045-493</t>
  </si>
  <si>
    <t xml:space="preserve">Taveiro</t>
  </si>
  <si>
    <t xml:space="preserve">790046</t>
  </si>
  <si>
    <t xml:space="preserve">418</t>
  </si>
  <si>
    <t xml:space="preserve">Farmácia Universo</t>
  </si>
  <si>
    <t xml:space="preserve">Praça Dr. Manuel Arriaga  12-C</t>
  </si>
  <si>
    <t xml:space="preserve">1685-585</t>
  </si>
  <si>
    <t xml:space="preserve">Caneças</t>
  </si>
  <si>
    <t xml:space="preserve">660004</t>
  </si>
  <si>
    <t xml:space="preserve">2739</t>
  </si>
  <si>
    <t xml:space="preserve">Farmácia Alice</t>
  </si>
  <si>
    <t xml:space="preserve">Praça do Quebedo  6</t>
  </si>
  <si>
    <t xml:space="preserve">2900-575</t>
  </si>
  <si>
    <t xml:space="preserve">8400008</t>
  </si>
  <si>
    <t xml:space="preserve">4979</t>
  </si>
  <si>
    <t xml:space="preserve">Farmácia do Arquinho-da Cel. Ordem 3a.Sant.Trindade</t>
  </si>
  <si>
    <t xml:space="preserve">R. Agostinho da Silva Rocha 1051</t>
  </si>
  <si>
    <t xml:space="preserve">4475-451</t>
  </si>
  <si>
    <t xml:space="preserve">6500002</t>
  </si>
  <si>
    <t xml:space="preserve">25429</t>
  </si>
  <si>
    <t xml:space="preserve">Farmácia Santo António</t>
  </si>
  <si>
    <t xml:space="preserve">Av. Infante D. Pedro, Parque Residencial do Almirante  nº 9, Lj 4</t>
  </si>
  <si>
    <t xml:space="preserve">2660-463</t>
  </si>
  <si>
    <t xml:space="preserve">Santo António Cavaleiros</t>
  </si>
  <si>
    <t xml:space="preserve">660012</t>
  </si>
  <si>
    <t xml:space="preserve">22055</t>
  </si>
  <si>
    <t xml:space="preserve">Farmácia Reis Oliveira</t>
  </si>
  <si>
    <t xml:space="preserve">Rua Cidade Nampula Edifício Paris  LOTE 534</t>
  </si>
  <si>
    <t xml:space="preserve">1800-105</t>
  </si>
  <si>
    <t xml:space="preserve">3000004</t>
  </si>
  <si>
    <t xml:space="preserve">11460</t>
  </si>
  <si>
    <t xml:space="preserve">Largo do Pelourinho  6</t>
  </si>
  <si>
    <t xml:space="preserve">6030-212</t>
  </si>
  <si>
    <t xml:space="preserve">Vila Velha De Ródão</t>
  </si>
  <si>
    <t xml:space="preserve">750022</t>
  </si>
  <si>
    <t xml:space="preserve">1848</t>
  </si>
  <si>
    <t xml:space="preserve">Farmácia Popular</t>
  </si>
  <si>
    <t xml:space="preserve">Estr. João Gonçalves Zarco  92</t>
  </si>
  <si>
    <t xml:space="preserve">9300-164</t>
  </si>
  <si>
    <t xml:space="preserve">790049</t>
  </si>
  <si>
    <t xml:space="preserve">16250</t>
  </si>
  <si>
    <t xml:space="preserve">Avenida D. Maria do Carmo Carmona  11</t>
  </si>
  <si>
    <t xml:space="preserve">5430-469</t>
  </si>
  <si>
    <t xml:space="preserve">Valpaços</t>
  </si>
  <si>
    <t xml:space="preserve">790055</t>
  </si>
  <si>
    <t xml:space="preserve">21288</t>
  </si>
  <si>
    <t xml:space="preserve">Farmácia Vilardell</t>
  </si>
  <si>
    <t xml:space="preserve">Rua Central de Campo </t>
  </si>
  <si>
    <t xml:space="preserve">4440-037</t>
  </si>
  <si>
    <t xml:space="preserve">Campo Vlg</t>
  </si>
  <si>
    <t xml:space="preserve">790047</t>
  </si>
  <si>
    <t xml:space="preserve">14761</t>
  </si>
  <si>
    <t xml:space="preserve">Farmácia Motta Ferraz</t>
  </si>
  <si>
    <t xml:space="preserve">Rua do Olival Basto  36</t>
  </si>
  <si>
    <t xml:space="preserve">2200-280</t>
  </si>
  <si>
    <t xml:space="preserve">790039</t>
  </si>
  <si>
    <t xml:space="preserve">19470</t>
  </si>
  <si>
    <t xml:space="preserve">Farmácia Vale de Prazeres</t>
  </si>
  <si>
    <t xml:space="preserve">Rua Aurélio Pinto Castelo Branco  S/N</t>
  </si>
  <si>
    <t xml:space="preserve">6230-788</t>
  </si>
  <si>
    <t xml:space="preserve">Vale De Prazeres</t>
  </si>
  <si>
    <t xml:space="preserve">650026</t>
  </si>
  <si>
    <t xml:space="preserve">23990</t>
  </si>
  <si>
    <t xml:space="preserve">Farmácia Silva Ângelo</t>
  </si>
  <si>
    <t xml:space="preserve">Rua de Santo António  4</t>
  </si>
  <si>
    <t xml:space="preserve">7570-627</t>
  </si>
  <si>
    <t xml:space="preserve">Melides</t>
  </si>
  <si>
    <t xml:space="preserve">790038</t>
  </si>
  <si>
    <t xml:space="preserve">11495</t>
  </si>
  <si>
    <t xml:space="preserve">Av. Corregedor Rodrigo Dias  307</t>
  </si>
  <si>
    <t xml:space="preserve">2870-153</t>
  </si>
  <si>
    <t xml:space="preserve">Montijo</t>
  </si>
  <si>
    <t xml:space="preserve">660014</t>
  </si>
  <si>
    <t xml:space="preserve">25313</t>
  </si>
  <si>
    <t xml:space="preserve">Farmácia da Quinta Grande</t>
  </si>
  <si>
    <t xml:space="preserve">Praceta do Comercio  17</t>
  </si>
  <si>
    <t xml:space="preserve">2610-042</t>
  </si>
  <si>
    <t xml:space="preserve">650006</t>
  </si>
  <si>
    <t xml:space="preserve">34495</t>
  </si>
  <si>
    <t xml:space="preserve">Farmácia Lezíria</t>
  </si>
  <si>
    <t xml:space="preserve">Rua Palha Blanco  196 A</t>
  </si>
  <si>
    <t xml:space="preserve">2600-668</t>
  </si>
  <si>
    <t xml:space="preserve">Castanheira Do Ribatejo</t>
  </si>
  <si>
    <t xml:space="preserve">2650007</t>
  </si>
  <si>
    <t xml:space="preserve">33537</t>
  </si>
  <si>
    <t xml:space="preserve">Farmácia da Cumieira</t>
  </si>
  <si>
    <t xml:space="preserve">Rua da Cumieira,  40</t>
  </si>
  <si>
    <t xml:space="preserve">4820-179</t>
  </si>
  <si>
    <t xml:space="preserve">840003</t>
  </si>
  <si>
    <t xml:space="preserve">750012</t>
  </si>
  <si>
    <t xml:space="preserve">13811PM1</t>
  </si>
  <si>
    <t xml:space="preserve">Posto Med. Fª Pacheco Medeiros</t>
  </si>
  <si>
    <t xml:space="preserve">Ramal de Santa Luzia nº22</t>
  </si>
  <si>
    <t xml:space="preserve">9500-554</t>
  </si>
  <si>
    <t xml:space="preserve">750023</t>
  </si>
  <si>
    <t xml:space="preserve">13811PM2</t>
  </si>
  <si>
    <t xml:space="preserve"> Rua da Igreja 3A Santo António</t>
  </si>
  <si>
    <t xml:space="preserve">9545-422</t>
  </si>
  <si>
    <t xml:space="preserve">Santo António</t>
  </si>
  <si>
    <t xml:space="preserve">750001</t>
  </si>
  <si>
    <t xml:space="preserve">FARMAVIVA; PROVAVIVA - FARMÁCIAS, LDA.</t>
  </si>
  <si>
    <t xml:space="preserve">4820</t>
  </si>
  <si>
    <t xml:space="preserve">Farmácia Jerónimo</t>
  </si>
  <si>
    <t xml:space="preserve">Avenida Manuel da Fonseca  16</t>
  </si>
  <si>
    <t xml:space="preserve">7540-105</t>
  </si>
  <si>
    <t xml:space="preserve">Santiago Do Cacém</t>
  </si>
  <si>
    <t xml:space="preserve">650013</t>
  </si>
  <si>
    <t xml:space="preserve">5908</t>
  </si>
  <si>
    <t xml:space="preserve">Farmácia Sousa Marques</t>
  </si>
  <si>
    <t xml:space="preserve">Av. Luís de Camões  Nº 2</t>
  </si>
  <si>
    <t xml:space="preserve">2855-024</t>
  </si>
  <si>
    <t xml:space="preserve">Corroios</t>
  </si>
  <si>
    <t xml:space="preserve">650016</t>
  </si>
  <si>
    <t xml:space="preserve">15377</t>
  </si>
  <si>
    <t xml:space="preserve">Rua Guilherme Nunes Godinho  504</t>
  </si>
  <si>
    <t xml:space="preserve">2080-562</t>
  </si>
  <si>
    <t xml:space="preserve">Fazendas De Almeirim</t>
  </si>
  <si>
    <t xml:space="preserve">650015</t>
  </si>
  <si>
    <t xml:space="preserve">23744</t>
  </si>
  <si>
    <t xml:space="preserve">Farmácia Nova do Alqueidão</t>
  </si>
  <si>
    <t xml:space="preserve">Rua Padre Manuel Afonso e Silva  70</t>
  </si>
  <si>
    <t xml:space="preserve">2480-013</t>
  </si>
  <si>
    <t xml:space="preserve">Alqueidão Da Serra</t>
  </si>
  <si>
    <t xml:space="preserve">790032</t>
  </si>
  <si>
    <t xml:space="preserve">1023</t>
  </si>
  <si>
    <t xml:space="preserve">Farmácia Alves de Sousa</t>
  </si>
  <si>
    <t xml:space="preserve">Avenida da Liberdade  103-B</t>
  </si>
  <si>
    <t xml:space="preserve">8200-002</t>
  </si>
  <si>
    <t xml:space="preserve">650018</t>
  </si>
  <si>
    <t xml:space="preserve">4138</t>
  </si>
  <si>
    <t xml:space="preserve">Farmácia Nogueira Janeiro</t>
  </si>
  <si>
    <t xml:space="preserve">Av. Dr. Eugénio Ribeiro  24</t>
  </si>
  <si>
    <t xml:space="preserve">3750-146</t>
  </si>
  <si>
    <t xml:space="preserve">660002</t>
  </si>
  <si>
    <t xml:space="preserve">13935</t>
  </si>
  <si>
    <t xml:space="preserve">Farmácia VCI</t>
  </si>
  <si>
    <t xml:space="preserve">Rua do Amial  251</t>
  </si>
  <si>
    <t xml:space="preserve">4200-060</t>
  </si>
  <si>
    <t xml:space="preserve">660006</t>
  </si>
  <si>
    <t xml:space="preserve">20303</t>
  </si>
  <si>
    <t xml:space="preserve">Farmácia Matos Lopes</t>
  </si>
  <si>
    <t xml:space="preserve">Rua 25 de Abril  28-A</t>
  </si>
  <si>
    <t xml:space="preserve">2845-547</t>
  </si>
  <si>
    <t xml:space="preserve">660010</t>
  </si>
  <si>
    <t xml:space="preserve">24422</t>
  </si>
  <si>
    <t xml:space="preserve">Farmácia Cruz Raimundo</t>
  </si>
  <si>
    <t xml:space="preserve">Lugar das Alminhas </t>
  </si>
  <si>
    <t xml:space="preserve">4560-121</t>
  </si>
  <si>
    <t xml:space="preserve">Galegos Pnf</t>
  </si>
  <si>
    <t xml:space="preserve">660013</t>
  </si>
  <si>
    <t xml:space="preserve">2356</t>
  </si>
  <si>
    <t xml:space="preserve">Farmácia Crespo</t>
  </si>
  <si>
    <t xml:space="preserve">Avª Infante D. Henrique Edif Studio Residence  Lj C</t>
  </si>
  <si>
    <t xml:space="preserve">6200-506</t>
  </si>
  <si>
    <t xml:space="preserve">Covilhã</t>
  </si>
  <si>
    <t xml:space="preserve">650019</t>
  </si>
  <si>
    <t xml:space="preserve">11061</t>
  </si>
  <si>
    <t xml:space="preserve">Farmácia Benfica</t>
  </si>
  <si>
    <t xml:space="preserve">Estrada de Benfica  678-E</t>
  </si>
  <si>
    <t xml:space="preserve">1500-110</t>
  </si>
  <si>
    <t xml:space="preserve">660007</t>
  </si>
  <si>
    <t xml:space="preserve">10731</t>
  </si>
  <si>
    <t xml:space="preserve">Farmácia Sália</t>
  </si>
  <si>
    <t xml:space="preserve">Praça do Bocage  98-99</t>
  </si>
  <si>
    <t xml:space="preserve">2900-276</t>
  </si>
  <si>
    <t xml:space="preserve">22LAB0085</t>
  </si>
  <si>
    <t xml:space="preserve">UPS TOWER 30kVA 15' (Tri/Tri)</t>
  </si>
  <si>
    <t xml:space="preserve">420002310004</t>
  </si>
  <si>
    <t xml:space="preserve">15687</t>
  </si>
  <si>
    <t xml:space="preserve">Farmácia Mendes Dordio</t>
  </si>
  <si>
    <t xml:space="preserve">Rua Padre Silva  27</t>
  </si>
  <si>
    <t xml:space="preserve">7470-038</t>
  </si>
  <si>
    <t xml:space="preserve">Cano</t>
  </si>
  <si>
    <t xml:space="preserve">920020</t>
  </si>
  <si>
    <t xml:space="preserve">21857</t>
  </si>
  <si>
    <t xml:space="preserve">Farmácia Nossa Sra. da Piedade</t>
  </si>
  <si>
    <t xml:space="preserve">Rua da Mala Posta  5</t>
  </si>
  <si>
    <t xml:space="preserve">2580-243</t>
  </si>
  <si>
    <t xml:space="preserve">Ota</t>
  </si>
  <si>
    <t xml:space="preserve">750017</t>
  </si>
  <si>
    <t xml:space="preserve">18333PM2</t>
  </si>
  <si>
    <t xml:space="preserve">Posto Med. Fª da Misericórdia</t>
  </si>
  <si>
    <t xml:space="preserve">Rua Do Jogo Da Bola</t>
  </si>
  <si>
    <t xml:space="preserve">9980-024</t>
  </si>
  <si>
    <t xml:space="preserve">Corvo</t>
  </si>
  <si>
    <t xml:space="preserve">750010</t>
  </si>
  <si>
    <t xml:space="preserve">1422</t>
  </si>
  <si>
    <t xml:space="preserve">Farmácia Alcacerense</t>
  </si>
  <si>
    <t xml:space="preserve">Rua Marquez de Pombal  35</t>
  </si>
  <si>
    <t xml:space="preserve">7580-166</t>
  </si>
  <si>
    <t xml:space="preserve">Alcácer Do Sal</t>
  </si>
  <si>
    <t xml:space="preserve">650007  400011</t>
  </si>
  <si>
    <t xml:space="preserve">8362</t>
  </si>
  <si>
    <t xml:space="preserve">Farmácia Cabral</t>
  </si>
  <si>
    <t xml:space="preserve">Praça Francisco Ornelas da Camâra </t>
  </si>
  <si>
    <t xml:space="preserve">9760-469</t>
  </si>
  <si>
    <t xml:space="preserve">Praia Da Vitória</t>
  </si>
  <si>
    <t xml:space="preserve">650004  316044</t>
  </si>
  <si>
    <t xml:space="preserve">20273</t>
  </si>
  <si>
    <t xml:space="preserve">Farmácia da Ajuda</t>
  </si>
  <si>
    <t xml:space="preserve">Rua Vale da Ajuda  94</t>
  </si>
  <si>
    <t xml:space="preserve">9000-107</t>
  </si>
  <si>
    <t xml:space="preserve">Funchal</t>
  </si>
  <si>
    <t xml:space="preserve">790031  316043</t>
  </si>
  <si>
    <t xml:space="preserve">27308</t>
  </si>
  <si>
    <t xml:space="preserve">Farmácia de Recarei</t>
  </si>
  <si>
    <t xml:space="preserve">Rua João Paulo II  29-39</t>
  </si>
  <si>
    <t xml:space="preserve">4585-899</t>
  </si>
  <si>
    <t xml:space="preserve">Recarei</t>
  </si>
  <si>
    <t xml:space="preserve">790057  900008</t>
  </si>
  <si>
    <t xml:space="preserve">35424</t>
  </si>
  <si>
    <t xml:space="preserve">Farmácia Alves</t>
  </si>
  <si>
    <t xml:space="preserve">Largo da Lapa  nº 1</t>
  </si>
  <si>
    <t xml:space="preserve">3020-242</t>
  </si>
  <si>
    <t xml:space="preserve">36048</t>
  </si>
  <si>
    <t xml:space="preserve">Farmácia Vaz Carmona</t>
  </si>
  <si>
    <t xml:space="preserve">Rua de Vale Flores  105 B, Lj. 3</t>
  </si>
  <si>
    <t xml:space="preserve">2810-016</t>
  </si>
  <si>
    <t xml:space="preserve">650008  216061</t>
  </si>
  <si>
    <t xml:space="preserve">1635</t>
  </si>
  <si>
    <t xml:space="preserve">Farmácia Fonte Luminosa</t>
  </si>
  <si>
    <t xml:space="preserve">Av. Villagarcia de Arosa  1014</t>
  </si>
  <si>
    <t xml:space="preserve">4450-300</t>
  </si>
  <si>
    <t xml:space="preserve">Matosinhos</t>
  </si>
  <si>
    <t xml:space="preserve">4685</t>
  </si>
  <si>
    <t xml:space="preserve">Farmácia Europa</t>
  </si>
  <si>
    <t xml:space="preserve">Rua de Madrid  2 R/C B</t>
  </si>
  <si>
    <t xml:space="preserve">7350-156</t>
  </si>
  <si>
    <t xml:space="preserve">Elvas</t>
  </si>
  <si>
    <t xml:space="preserve">660005</t>
  </si>
  <si>
    <t xml:space="preserve">3085</t>
  </si>
  <si>
    <t xml:space="preserve">Rua José Pedro de Almeida, Edifício Diamante  Loja 1 B</t>
  </si>
  <si>
    <t xml:space="preserve">8000-504</t>
  </si>
  <si>
    <t xml:space="preserve">790029  316042</t>
  </si>
  <si>
    <t xml:space="preserve">6823</t>
  </si>
  <si>
    <t xml:space="preserve">Farmácia Diana</t>
  </si>
  <si>
    <t xml:space="preserve">Largo Portas de Moura  37</t>
  </si>
  <si>
    <t xml:space="preserve">7000-647</t>
  </si>
  <si>
    <t xml:space="preserve">650014  300035</t>
  </si>
  <si>
    <t xml:space="preserve">12629</t>
  </si>
  <si>
    <t xml:space="preserve">Rua S. João de Deus  65</t>
  </si>
  <si>
    <t xml:space="preserve">9300-038</t>
  </si>
  <si>
    <t xml:space="preserve">650009  400028</t>
  </si>
  <si>
    <t xml:space="preserve">16586</t>
  </si>
  <si>
    <t xml:space="preserve">Farmácia Duque de Saldanha</t>
  </si>
  <si>
    <t xml:space="preserve">Praça Duque de Saldanha  14-15</t>
  </si>
  <si>
    <t xml:space="preserve">1050-094</t>
  </si>
  <si>
    <t xml:space="preserve">116</t>
  </si>
  <si>
    <t xml:space="preserve">Farmácia Castro Sucr.</t>
  </si>
  <si>
    <t xml:space="preserve">Rua de S. Bento  199-A</t>
  </si>
  <si>
    <t xml:space="preserve">1250-219</t>
  </si>
  <si>
    <t xml:space="preserve">790045</t>
  </si>
  <si>
    <t xml:space="preserve">8737</t>
  </si>
  <si>
    <t xml:space="preserve">Farmácia Ferro Suc.</t>
  </si>
  <si>
    <t xml:space="preserve">Rua João de Deus  33</t>
  </si>
  <si>
    <t xml:space="preserve">7000-534</t>
  </si>
  <si>
    <t xml:space="preserve">12580</t>
  </si>
  <si>
    <t xml:space="preserve">Farmácia Mota</t>
  </si>
  <si>
    <t xml:space="preserve">Estrada Nacional 101 </t>
  </si>
  <si>
    <t xml:space="preserve">4730-031</t>
  </si>
  <si>
    <t xml:space="preserve">Atães Vvd</t>
  </si>
  <si>
    <t xml:space="preserve">650011</t>
  </si>
  <si>
    <t xml:space="preserve">790030</t>
  </si>
  <si>
    <t xml:space="preserve">19453</t>
  </si>
  <si>
    <t xml:space="preserve">Farmácia Morais Sarmento</t>
  </si>
  <si>
    <t xml:space="preserve">Rua Alexandre Herculano  22</t>
  </si>
  <si>
    <t xml:space="preserve">5370-299</t>
  </si>
  <si>
    <t xml:space="preserve">650012</t>
  </si>
  <si>
    <t xml:space="preserve">25577</t>
  </si>
  <si>
    <t xml:space="preserve">Farmácia Porto Moniz</t>
  </si>
  <si>
    <t xml:space="preserve">Estrada Regional 101  61</t>
  </si>
  <si>
    <t xml:space="preserve">9270-034</t>
  </si>
  <si>
    <t xml:space="preserve">Porto Moniz</t>
  </si>
  <si>
    <t xml:space="preserve">790028</t>
  </si>
  <si>
    <t xml:space="preserve">25992</t>
  </si>
  <si>
    <t xml:space="preserve">Farmácia Loureiro</t>
  </si>
  <si>
    <t xml:space="preserve">Av. Sacadura Cabral, Vinha da Porta   Lote 1</t>
  </si>
  <si>
    <t xml:space="preserve">5050-071</t>
  </si>
  <si>
    <t xml:space="preserve">Godim</t>
  </si>
  <si>
    <t xml:space="preserve">650010</t>
  </si>
  <si>
    <t xml:space="preserve">2917</t>
  </si>
  <si>
    <t xml:space="preserve">Farmácia Sá da Bandeira</t>
  </si>
  <si>
    <t xml:space="preserve">Rua Sá da Bandeira  236-252</t>
  </si>
  <si>
    <t xml:space="preserve">4000-428</t>
  </si>
  <si>
    <t xml:space="preserve">12084</t>
  </si>
  <si>
    <t xml:space="preserve">Farmácia Cruz de Portugal</t>
  </si>
  <si>
    <t xml:space="preserve">Rua Cândido dos Reis  LT. 5 E 6</t>
  </si>
  <si>
    <t xml:space="preserve">8300-126</t>
  </si>
  <si>
    <t xml:space="preserve">Silves</t>
  </si>
  <si>
    <t xml:space="preserve">650017</t>
  </si>
  <si>
    <t xml:space="preserve">14249</t>
  </si>
  <si>
    <t xml:space="preserve">Farmácia Alves da Graça</t>
  </si>
  <si>
    <t xml:space="preserve">Rua Morais Soares  91-D</t>
  </si>
  <si>
    <t xml:space="preserve">1900-342</t>
  </si>
  <si>
    <t xml:space="preserve">050032</t>
  </si>
  <si>
    <t xml:space="preserve">18490</t>
  </si>
  <si>
    <t xml:space="preserve">Farmácia Cavaca</t>
  </si>
  <si>
    <t xml:space="preserve">Rua Elias Garcia  221, R/C A</t>
  </si>
  <si>
    <t xml:space="preserve">2700-319</t>
  </si>
  <si>
    <t xml:space="preserve">050031</t>
  </si>
  <si>
    <t xml:space="preserve">21890</t>
  </si>
  <si>
    <t xml:space="preserve">Farmácia Romeiro</t>
  </si>
  <si>
    <t xml:space="preserve">Rua Comandante Ramiro Correia  14-D e E</t>
  </si>
  <si>
    <t xml:space="preserve">2700-206</t>
  </si>
  <si>
    <t xml:space="preserve">050033</t>
  </si>
  <si>
    <t xml:space="preserve">24139</t>
  </si>
  <si>
    <t xml:space="preserve">Farmácia Torres</t>
  </si>
  <si>
    <t xml:space="preserve">Urb. Jardim Sol - Rua Laura Aires  31-Loja C</t>
  </si>
  <si>
    <t xml:space="preserve">2675-549</t>
  </si>
  <si>
    <t xml:space="preserve">050021</t>
  </si>
  <si>
    <t xml:space="preserve">050006</t>
  </si>
  <si>
    <t xml:space="preserve">9598</t>
  </si>
  <si>
    <t xml:space="preserve">Farmácia das Areias</t>
  </si>
  <si>
    <t xml:space="preserve">Urbanização Areias  LOTE 12 C/V</t>
  </si>
  <si>
    <t xml:space="preserve">2765-087</t>
  </si>
  <si>
    <t xml:space="preserve">Estoril</t>
  </si>
  <si>
    <t xml:space="preserve">050017  600004</t>
  </si>
  <si>
    <t xml:space="preserve">8583</t>
  </si>
  <si>
    <t xml:space="preserve">Farmácia Nova Portas de Benfica</t>
  </si>
  <si>
    <t xml:space="preserve">050018</t>
  </si>
  <si>
    <t xml:space="preserve">5274</t>
  </si>
  <si>
    <t xml:space="preserve">Torre De Moncorvo</t>
  </si>
  <si>
    <t xml:space="preserve">370011</t>
  </si>
  <si>
    <t xml:space="preserve">24074</t>
  </si>
  <si>
    <t xml:space="preserve">Farmácia Ferreira Camilo</t>
  </si>
  <si>
    <t xml:space="preserve">Manique Do Intendente</t>
  </si>
  <si>
    <t xml:space="preserve">540047216067</t>
  </si>
  <si>
    <t xml:space="preserve">19097</t>
  </si>
  <si>
    <t xml:space="preserve">Farmácia Teles</t>
  </si>
  <si>
    <t xml:space="preserve">560110 400032</t>
  </si>
  <si>
    <t xml:space="preserve">20915</t>
  </si>
  <si>
    <t xml:space="preserve">Farmácia Cristina</t>
  </si>
  <si>
    <t xml:space="preserve">Mem Martins</t>
  </si>
  <si>
    <t xml:space="preserve">370009 16063</t>
  </si>
  <si>
    <t xml:space="preserve">3824</t>
  </si>
  <si>
    <t xml:space="preserve">Farmácia Bem-Me-Quer</t>
  </si>
  <si>
    <t xml:space="preserve">Paredes</t>
  </si>
  <si>
    <t xml:space="preserve">050020</t>
  </si>
  <si>
    <t xml:space="preserve">18333</t>
  </si>
  <si>
    <t xml:space="preserve">Farmácia da Misericórdia</t>
  </si>
  <si>
    <t xml:space="preserve">Santa Cruz Das Flores</t>
  </si>
  <si>
    <t xml:space="preserve">080003</t>
  </si>
  <si>
    <t xml:space="preserve">21199</t>
  </si>
  <si>
    <t xml:space="preserve">Farmácia Henrique</t>
  </si>
  <si>
    <t xml:space="preserve">Santa Catarina Da Serra</t>
  </si>
  <si>
    <t xml:space="preserve">370017</t>
  </si>
  <si>
    <t xml:space="preserve">10367</t>
  </si>
  <si>
    <t xml:space="preserve">Farmácia Vieira</t>
  </si>
  <si>
    <t xml:space="preserve">Vila Moreira</t>
  </si>
  <si>
    <t xml:space="preserve">920019</t>
  </si>
  <si>
    <t xml:space="preserve">13242</t>
  </si>
  <si>
    <t xml:space="preserve">Farmácia Salgado</t>
  </si>
  <si>
    <t xml:space="preserve">Golegã</t>
  </si>
  <si>
    <t xml:space="preserve">210018</t>
  </si>
  <si>
    <t xml:space="preserve">26328</t>
  </si>
  <si>
    <t xml:space="preserve">Farmácia São Francisco Xavier</t>
  </si>
  <si>
    <t xml:space="preserve">Agualva-Cacém</t>
  </si>
  <si>
    <t xml:space="preserve">340025 216060</t>
  </si>
  <si>
    <t xml:space="preserve">7765</t>
  </si>
  <si>
    <t xml:space="preserve">Aveiro</t>
  </si>
  <si>
    <t xml:space="preserve">050019 700010</t>
  </si>
  <si>
    <t xml:space="preserve">2100</t>
  </si>
  <si>
    <t xml:space="preserve">370013 216068</t>
  </si>
  <si>
    <t xml:space="preserve">15970</t>
  </si>
  <si>
    <t xml:space="preserve">Farmácia da Terra.Entroncamento</t>
  </si>
  <si>
    <t xml:space="preserve">Rua Almirante Reis  32</t>
  </si>
  <si>
    <t xml:space="preserve">2330-099</t>
  </si>
  <si>
    <t xml:space="preserve">Entroncamento</t>
  </si>
  <si>
    <t xml:space="preserve">050004</t>
  </si>
  <si>
    <t xml:space="preserve">790058</t>
  </si>
  <si>
    <t xml:space="preserve">34827</t>
  </si>
  <si>
    <t xml:space="preserve">Farmácia Vicente Rebelo</t>
  </si>
  <si>
    <t xml:space="preserve">Escalhão</t>
  </si>
  <si>
    <t xml:space="preserve">560071 800008</t>
  </si>
  <si>
    <t xml:space="preserve">7188</t>
  </si>
  <si>
    <t xml:space="preserve">370010</t>
  </si>
  <si>
    <t xml:space="preserve">15512</t>
  </si>
  <si>
    <t xml:space="preserve">Farmácia Salutar</t>
  </si>
  <si>
    <t xml:space="preserve">340026 200013</t>
  </si>
  <si>
    <t xml:space="preserve">17540</t>
  </si>
  <si>
    <t xml:space="preserve">Farmácia Prates Cravidão</t>
  </si>
  <si>
    <t xml:space="preserve">Pegões</t>
  </si>
  <si>
    <t xml:space="preserve">080006</t>
  </si>
  <si>
    <t xml:space="preserve">3875</t>
  </si>
  <si>
    <t xml:space="preserve">Farmácia do Jardim</t>
  </si>
  <si>
    <t xml:space="preserve">400007 630008</t>
  </si>
  <si>
    <t xml:space="preserve">906</t>
  </si>
  <si>
    <t xml:space="preserve">Farmácia Palma</t>
  </si>
  <si>
    <t xml:space="preserve">Rua Nova do Passal  5, Lj. A e B</t>
  </si>
  <si>
    <t xml:space="preserve">7630-639</t>
  </si>
  <si>
    <t xml:space="preserve">São Teotónio</t>
  </si>
  <si>
    <t xml:space="preserve">UPS SPIRIT 9103 + AB6 - SCK  </t>
  </si>
  <si>
    <t xml:space="preserve">560041  216058</t>
  </si>
  <si>
    <t xml:space="preserve">1228</t>
  </si>
  <si>
    <t xml:space="preserve">Farmácia Helena</t>
  </si>
  <si>
    <t xml:space="preserve">Rua Jorge Sena  Lote 12 R/C</t>
  </si>
  <si>
    <t xml:space="preserve">2005-344</t>
  </si>
  <si>
    <t xml:space="preserve">Santarém</t>
  </si>
  <si>
    <t xml:space="preserve">560086</t>
  </si>
  <si>
    <t xml:space="preserve">1384</t>
  </si>
  <si>
    <t xml:space="preserve">Farmácia Candida Fidalgo</t>
  </si>
  <si>
    <t xml:space="preserve">Largo Manuel Simões Serôdeo  4</t>
  </si>
  <si>
    <t xml:space="preserve">2350-325</t>
  </si>
  <si>
    <t xml:space="preserve">Riachos</t>
  </si>
  <si>
    <t xml:space="preserve">560079  216054</t>
  </si>
  <si>
    <t xml:space="preserve">22039</t>
  </si>
  <si>
    <t xml:space="preserve">Farmácia Neves Silva</t>
  </si>
  <si>
    <t xml:space="preserve">Rua Nossa Senhora da Guia  10</t>
  </si>
  <si>
    <t xml:space="preserve">8200-434</t>
  </si>
  <si>
    <t xml:space="preserve">Guia Abf</t>
  </si>
  <si>
    <t xml:space="preserve">050023</t>
  </si>
  <si>
    <t xml:space="preserve">4413</t>
  </si>
  <si>
    <t xml:space="preserve">Largo General Humberto Delgado  12</t>
  </si>
  <si>
    <t xml:space="preserve">7050-123</t>
  </si>
  <si>
    <t xml:space="preserve">Montemor-O-Novo</t>
  </si>
  <si>
    <t xml:space="preserve">920024</t>
  </si>
  <si>
    <t xml:space="preserve">21237</t>
  </si>
  <si>
    <t xml:space="preserve">Av. Guilherme Cunha  13 r/c</t>
  </si>
  <si>
    <t xml:space="preserve">5155-235</t>
  </si>
  <si>
    <t xml:space="preserve">Freixo De Numão</t>
  </si>
  <si>
    <t xml:space="preserve">920012</t>
  </si>
  <si>
    <t xml:space="preserve">21580</t>
  </si>
  <si>
    <t xml:space="preserve">Farmácia Nunes</t>
  </si>
  <si>
    <t xml:space="preserve">Estrada Serra da Mira  26 A</t>
  </si>
  <si>
    <t xml:space="preserve">2700-787</t>
  </si>
  <si>
    <t xml:space="preserve">810072</t>
  </si>
  <si>
    <t xml:space="preserve">24856</t>
  </si>
  <si>
    <t xml:space="preserve">Farmácia Dulce Caçador</t>
  </si>
  <si>
    <t xml:space="preserve">Rua Agostinho Oliveira Bernardes  nº 2</t>
  </si>
  <si>
    <t xml:space="preserve">2415-471</t>
  </si>
  <si>
    <t xml:space="preserve">Leiria</t>
  </si>
  <si>
    <t xml:space="preserve">UPS SPIRIT 9103 + AB12 - SCK </t>
  </si>
  <si>
    <t xml:space="preserve">65000  440019</t>
  </si>
  <si>
    <t xml:space="preserve">11738</t>
  </si>
  <si>
    <t xml:space="preserve">Farmácia Oudinot</t>
  </si>
  <si>
    <t xml:space="preserve">Av. Dr. Lourenço Peixinho  145</t>
  </si>
  <si>
    <t xml:space="preserve">3800-166</t>
  </si>
  <si>
    <t xml:space="preserve">370008</t>
  </si>
  <si>
    <t xml:space="preserve">25526</t>
  </si>
  <si>
    <t xml:space="preserve">Farmácia Mendes</t>
  </si>
  <si>
    <t xml:space="preserve">Rua dos Campas  32</t>
  </si>
  <si>
    <t xml:space="preserve">4610-255</t>
  </si>
  <si>
    <t xml:space="preserve">Felgueiras</t>
  </si>
  <si>
    <t xml:space="preserve">560052  440006</t>
  </si>
  <si>
    <t xml:space="preserve">1074</t>
  </si>
  <si>
    <t xml:space="preserve">Rua Teófilo Braga  R/C</t>
  </si>
  <si>
    <t xml:space="preserve">8500-668</t>
  </si>
  <si>
    <t xml:space="preserve">560053</t>
  </si>
  <si>
    <t xml:space="preserve">25984</t>
  </si>
  <si>
    <t xml:space="preserve">Farmácia Palmeira</t>
  </si>
  <si>
    <t xml:space="preserve">Ed. Varandas da Cidade, R.da Várzea, LT. 3  R/C Esq. F</t>
  </si>
  <si>
    <t xml:space="preserve">2350-433</t>
  </si>
  <si>
    <t xml:space="preserve">Torres Novas</t>
  </si>
  <si>
    <t xml:space="preserve">810065  400014</t>
  </si>
  <si>
    <t xml:space="preserve">33545</t>
  </si>
  <si>
    <t xml:space="preserve">Farmácia Aveleda</t>
  </si>
  <si>
    <t xml:space="preserve">Avenida São Gonçalo  507/519</t>
  </si>
  <si>
    <t xml:space="preserve">4620-017</t>
  </si>
  <si>
    <t xml:space="preserve">Aveleda Lsd</t>
  </si>
  <si>
    <t xml:space="preserve">560082</t>
  </si>
  <si>
    <t xml:space="preserve">22349</t>
  </si>
  <si>
    <t xml:space="preserve">Farmácia Ferreira de Vales</t>
  </si>
  <si>
    <t xml:space="preserve">Avenida Bombeiros Voluntários de Rebordosa  698</t>
  </si>
  <si>
    <t xml:space="preserve">4585-359</t>
  </si>
  <si>
    <t xml:space="preserve">Rebordosa</t>
  </si>
  <si>
    <t xml:space="preserve">560056</t>
  </si>
  <si>
    <t xml:space="preserve">6238</t>
  </si>
  <si>
    <t xml:space="preserve">Rua Infantaria 15  9-B</t>
  </si>
  <si>
    <t xml:space="preserve">2300-585</t>
  </si>
  <si>
    <t xml:space="preserve">5600108  440005</t>
  </si>
  <si>
    <t xml:space="preserve">25690</t>
  </si>
  <si>
    <t xml:space="preserve">Farmácia Lima Coutinho</t>
  </si>
  <si>
    <t xml:space="preserve">Travessa Sá e Melo  543</t>
  </si>
  <si>
    <t xml:space="preserve">4470-116</t>
  </si>
  <si>
    <t xml:space="preserve">560085</t>
  </si>
  <si>
    <t xml:space="preserve">4677</t>
  </si>
  <si>
    <t xml:space="preserve">Farmácia Calado Lda.</t>
  </si>
  <si>
    <t xml:space="preserve">Avenida de António Sardinha  5</t>
  </si>
  <si>
    <t xml:space="preserve">7350-091</t>
  </si>
  <si>
    <t xml:space="preserve">810084</t>
  </si>
  <si>
    <t xml:space="preserve">5118</t>
  </si>
  <si>
    <t xml:space="preserve">Farmácia das Devesas</t>
  </si>
  <si>
    <t xml:space="preserve">Rua Barão do Corvo  918</t>
  </si>
  <si>
    <t xml:space="preserve">4400-037</t>
  </si>
  <si>
    <t xml:space="preserve">Vila Nova De Gaia</t>
  </si>
  <si>
    <t xml:space="preserve">810080</t>
  </si>
  <si>
    <t xml:space="preserve">13277</t>
  </si>
  <si>
    <t xml:space="preserve">Largo da Igreja </t>
  </si>
  <si>
    <t xml:space="preserve">3750-041</t>
  </si>
  <si>
    <t xml:space="preserve">Aguada De Cima</t>
  </si>
  <si>
    <t xml:space="preserve">560075</t>
  </si>
  <si>
    <t xml:space="preserve">34118</t>
  </si>
  <si>
    <t xml:space="preserve">Farmácia Cardoso Cruz</t>
  </si>
  <si>
    <t xml:space="preserve">Rua 1º de Maio  nº 161</t>
  </si>
  <si>
    <t xml:space="preserve">4640-470</t>
  </si>
  <si>
    <t xml:space="preserve">Santa Marinha Do Zêzere</t>
  </si>
  <si>
    <t xml:space="preserve">920017</t>
  </si>
  <si>
    <t xml:space="preserve">21709</t>
  </si>
  <si>
    <t xml:space="preserve">Farmácia Xavier Gomes</t>
  </si>
  <si>
    <t xml:space="preserve">Estrada Nacional 112  s/n</t>
  </si>
  <si>
    <t xml:space="preserve">6185-302</t>
  </si>
  <si>
    <t xml:space="preserve">Orvalho</t>
  </si>
  <si>
    <t xml:space="preserve">920018</t>
  </si>
  <si>
    <t xml:space="preserve">12262</t>
  </si>
  <si>
    <t xml:space="preserve">Farmácia Santos Leite</t>
  </si>
  <si>
    <t xml:space="preserve">Lugar de São Gonçalo </t>
  </si>
  <si>
    <t xml:space="preserve">3870-195</t>
  </si>
  <si>
    <t xml:space="preserve">Murtosa</t>
  </si>
  <si>
    <t xml:space="preserve">560088</t>
  </si>
  <si>
    <t xml:space="preserve">080009  400001</t>
  </si>
  <si>
    <t xml:space="preserve">16462</t>
  </si>
  <si>
    <t xml:space="preserve">Farmácia de Barcelinhos</t>
  </si>
  <si>
    <t xml:space="preserve">Rua Custódio José Gomes Vilas Boas  59</t>
  </si>
  <si>
    <t xml:space="preserve">4755-059</t>
  </si>
  <si>
    <t xml:space="preserve">810060</t>
  </si>
  <si>
    <t xml:space="preserve">810068</t>
  </si>
  <si>
    <t xml:space="preserve">20001</t>
  </si>
  <si>
    <t xml:space="preserve">Farmácia Ericeirense</t>
  </si>
  <si>
    <t xml:space="preserve">R. Bombeiros Voluntários (Ed. São Vicente)  LJ. 2</t>
  </si>
  <si>
    <t xml:space="preserve">2655-246</t>
  </si>
  <si>
    <t xml:space="preserve">Ericeira</t>
  </si>
  <si>
    <t xml:space="preserve">560044  440007</t>
  </si>
  <si>
    <t xml:space="preserve">6670</t>
  </si>
  <si>
    <t xml:space="preserve">C.C.Continente Portimão, Quinta da Malata  Lt.1,Lj.119A</t>
  </si>
  <si>
    <t xml:space="preserve">8500-510</t>
  </si>
  <si>
    <t xml:space="preserve">370023</t>
  </si>
  <si>
    <t xml:space="preserve">20656</t>
  </si>
  <si>
    <t xml:space="preserve">Farmácia Leme</t>
  </si>
  <si>
    <t xml:space="preserve">Avenida Dr. Domingos Coelho </t>
  </si>
  <si>
    <t xml:space="preserve">4535-428</t>
  </si>
  <si>
    <t xml:space="preserve">São Paio De Oleiros</t>
  </si>
  <si>
    <t xml:space="preserve">050008  400011</t>
  </si>
  <si>
    <t xml:space="preserve">13714</t>
  </si>
  <si>
    <t xml:space="preserve">Farmácia Nelsina</t>
  </si>
  <si>
    <t xml:space="preserve">Praça da República  3-5</t>
  </si>
  <si>
    <t xml:space="preserve">4900-520</t>
  </si>
  <si>
    <t xml:space="preserve">Viana Do Castelo</t>
  </si>
  <si>
    <t xml:space="preserve">080005</t>
  </si>
  <si>
    <t xml:space="preserve">94</t>
  </si>
  <si>
    <t xml:space="preserve">Farmácia Soares</t>
  </si>
  <si>
    <t xml:space="preserve">Rua Auta da Palma Carlos  15</t>
  </si>
  <si>
    <t xml:space="preserve">2685-026</t>
  </si>
  <si>
    <t xml:space="preserve">Sacavém</t>
  </si>
  <si>
    <t xml:space="preserve">810051</t>
  </si>
  <si>
    <t xml:space="preserve">26360</t>
  </si>
  <si>
    <t xml:space="preserve">Farmácia Gândara</t>
  </si>
  <si>
    <t xml:space="preserve">Rua Escola do Maninho  345</t>
  </si>
  <si>
    <t xml:space="preserve">4405-746</t>
  </si>
  <si>
    <t xml:space="preserve">510015  780002</t>
  </si>
  <si>
    <t xml:space="preserve">11827</t>
  </si>
  <si>
    <t xml:space="preserve">Farmácia Gramaxo</t>
  </si>
  <si>
    <t xml:space="preserve">Rua Dr. Farinhote  1075</t>
  </si>
  <si>
    <t xml:space="preserve">4470-602</t>
  </si>
  <si>
    <t xml:space="preserve">820001</t>
  </si>
  <si>
    <t xml:space="preserve">25151</t>
  </si>
  <si>
    <t xml:space="preserve">Farmácia Adaúfe</t>
  </si>
  <si>
    <t xml:space="preserve">Av. Imaculada Conceição  168</t>
  </si>
  <si>
    <t xml:space="preserve">4710-820</t>
  </si>
  <si>
    <t xml:space="preserve">Adaúfe</t>
  </si>
  <si>
    <t xml:space="preserve">810073</t>
  </si>
  <si>
    <t xml:space="preserve">17078</t>
  </si>
  <si>
    <t xml:space="preserve">Farmácia Aeroporto</t>
  </si>
  <si>
    <t xml:space="preserve">Alameda das Comunidades Portuguesas - Aeroporto de Lisboa </t>
  </si>
  <si>
    <t xml:space="preserve">1700-007</t>
  </si>
  <si>
    <t xml:space="preserve">810032</t>
  </si>
  <si>
    <t xml:space="preserve">7676</t>
  </si>
  <si>
    <t xml:space="preserve">Farmácia José Rodrigues</t>
  </si>
  <si>
    <t xml:space="preserve">Rua General Alves Pedrosa  42</t>
  </si>
  <si>
    <t xml:space="preserve">5070-051</t>
  </si>
  <si>
    <t xml:space="preserve">Alijó</t>
  </si>
  <si>
    <t xml:space="preserve">560077 360018</t>
  </si>
  <si>
    <t xml:space="preserve">20923</t>
  </si>
  <si>
    <t xml:space="preserve">Farmácia Fátima</t>
  </si>
  <si>
    <t xml:space="preserve">Rua dos Merenses  547</t>
  </si>
  <si>
    <t xml:space="preserve">4485-723</t>
  </si>
  <si>
    <t xml:space="preserve">Vila Chã Vcd</t>
  </si>
  <si>
    <t xml:space="preserve">580011</t>
  </si>
  <si>
    <t xml:space="preserve">26069</t>
  </si>
  <si>
    <t xml:space="preserve">Farmácia Estreito da Calheta</t>
  </si>
  <si>
    <t xml:space="preserve">Lombo dos Moinhos Abaixo </t>
  </si>
  <si>
    <t xml:space="preserve">9370-216</t>
  </si>
  <si>
    <t xml:space="preserve">Estreito Da Calheta</t>
  </si>
  <si>
    <t xml:space="preserve">560072 216056</t>
  </si>
  <si>
    <t xml:space="preserve">825</t>
  </si>
  <si>
    <t xml:space="preserve">Farmácia Bem Saúde</t>
  </si>
  <si>
    <t xml:space="preserve">Avenida Sá Carneiro  104</t>
  </si>
  <si>
    <t xml:space="preserve">5300-252</t>
  </si>
  <si>
    <t xml:space="preserve">050005</t>
  </si>
  <si>
    <t xml:space="preserve">2623</t>
  </si>
  <si>
    <t xml:space="preserve">Rua Conselheiro Morais de Carvalho  14</t>
  </si>
  <si>
    <t xml:space="preserve">3670-231</t>
  </si>
  <si>
    <t xml:space="preserve">Vouzela</t>
  </si>
  <si>
    <t xml:space="preserve">22713</t>
  </si>
  <si>
    <t xml:space="preserve">Farmácia Tavares de Matos</t>
  </si>
  <si>
    <t xml:space="preserve">Rua Afonso de Albuquerque  6</t>
  </si>
  <si>
    <t xml:space="preserve">2955-125</t>
  </si>
  <si>
    <t xml:space="preserve">810061</t>
  </si>
  <si>
    <t xml:space="preserve">25011</t>
  </si>
  <si>
    <t xml:space="preserve">Farmácia Dona Maria</t>
  </si>
  <si>
    <t xml:space="preserve">Estrada de Santa Luzia  38</t>
  </si>
  <si>
    <t xml:space="preserve">3090-461</t>
  </si>
  <si>
    <t xml:space="preserve">Lavos</t>
  </si>
  <si>
    <t xml:space="preserve">810050</t>
  </si>
  <si>
    <t xml:space="preserve">787</t>
  </si>
  <si>
    <t xml:space="preserve">Farmácia Morão</t>
  </si>
  <si>
    <t xml:space="preserve">Largo da Graça  63</t>
  </si>
  <si>
    <t xml:space="preserve">1170-165</t>
  </si>
  <si>
    <t xml:space="preserve">560043</t>
  </si>
  <si>
    <t xml:space="preserve">26921</t>
  </si>
  <si>
    <t xml:space="preserve">Farmácia Vale D'Álvaro</t>
  </si>
  <si>
    <t xml:space="preserve">Rua de Vale D'Álvaro  46</t>
  </si>
  <si>
    <t xml:space="preserve">5300-274</t>
  </si>
  <si>
    <t xml:space="preserve">050026</t>
  </si>
  <si>
    <t xml:space="preserve">27219</t>
  </si>
  <si>
    <t xml:space="preserve">Farmácia Areal</t>
  </si>
  <si>
    <t xml:space="preserve">Avª Suil - Urbanização Suil Park  317</t>
  </si>
  <si>
    <t xml:space="preserve">4520-605</t>
  </si>
  <si>
    <t xml:space="preserve">810062</t>
  </si>
  <si>
    <t xml:space="preserve">3697</t>
  </si>
  <si>
    <t xml:space="preserve">Farmácia Branco Lisboa</t>
  </si>
  <si>
    <t xml:space="preserve">Rua Almirante Cândido Reis  25</t>
  </si>
  <si>
    <t xml:space="preserve">2500-125</t>
  </si>
  <si>
    <t xml:space="preserve">27499</t>
  </si>
  <si>
    <t xml:space="preserve">Rua Vasco Santana, 10 A</t>
  </si>
  <si>
    <t xml:space="preserve">2675-629</t>
  </si>
  <si>
    <t xml:space="preserve">560084</t>
  </si>
  <si>
    <t xml:space="preserve">35700</t>
  </si>
  <si>
    <t xml:space="preserve">Farmácia Flor de Lotus</t>
  </si>
  <si>
    <t xml:space="preserve">Praça da Republica, 12</t>
  </si>
  <si>
    <t xml:space="preserve">2965-418</t>
  </si>
  <si>
    <t xml:space="preserve">Landeira</t>
  </si>
  <si>
    <t xml:space="preserve">560037</t>
  </si>
  <si>
    <t xml:space="preserve">26158</t>
  </si>
  <si>
    <t xml:space="preserve">Farmácia de Penamaior</t>
  </si>
  <si>
    <t xml:space="preserve">Rua do Além,33</t>
  </si>
  <si>
    <t xml:space="preserve">4595-336</t>
  </si>
  <si>
    <t xml:space="preserve">Penamaior</t>
  </si>
  <si>
    <t xml:space="preserve">080001</t>
  </si>
  <si>
    <t xml:space="preserve">15849</t>
  </si>
  <si>
    <t xml:space="preserve">Farmácia Ferrer</t>
  </si>
  <si>
    <t xml:space="preserve">Praça Rei D. José  14-16</t>
  </si>
  <si>
    <t xml:space="preserve">6000-118</t>
  </si>
  <si>
    <t xml:space="preserve">580024</t>
  </si>
  <si>
    <t xml:space="preserve">PF14435</t>
  </si>
  <si>
    <t xml:space="preserve">Parafarmacia Estação Saude</t>
  </si>
  <si>
    <t xml:space="preserve">Avenida Almirante Reis. Estaçao do Metro da Alameda</t>
  </si>
  <si>
    <t xml:space="preserve">1000-049</t>
  </si>
  <si>
    <t xml:space="preserve">Arroios</t>
  </si>
  <si>
    <t xml:space="preserve">580008</t>
  </si>
  <si>
    <t xml:space="preserve">1996</t>
  </si>
  <si>
    <t xml:space="preserve">Rua José Rodrigues  8</t>
  </si>
  <si>
    <t xml:space="preserve">4935-171</t>
  </si>
  <si>
    <t xml:space="preserve">560111  470008</t>
  </si>
  <si>
    <t xml:space="preserve">7870</t>
  </si>
  <si>
    <t xml:space="preserve">Farmácia de São Romão</t>
  </si>
  <si>
    <t xml:space="preserve">Rua de Santo António  14</t>
  </si>
  <si>
    <t xml:space="preserve">6270-299</t>
  </si>
  <si>
    <t xml:space="preserve">São Romão Sei</t>
  </si>
  <si>
    <t xml:space="preserve">560028  440003</t>
  </si>
  <si>
    <t xml:space="preserve">10286</t>
  </si>
  <si>
    <t xml:space="preserve">Farmácia da Nova Ponte</t>
  </si>
  <si>
    <t xml:space="preserve">Avenida 5 de Outubro  24</t>
  </si>
  <si>
    <t xml:space="preserve">5400-017</t>
  </si>
  <si>
    <t xml:space="preserve">Chaves</t>
  </si>
  <si>
    <t xml:space="preserve">560074  470006</t>
  </si>
  <si>
    <t xml:space="preserve">10430</t>
  </si>
  <si>
    <t xml:space="preserve">Farmácia Marbel</t>
  </si>
  <si>
    <t xml:space="preserve">Av. de Roma  104 A</t>
  </si>
  <si>
    <t xml:space="preserve">1700-353</t>
  </si>
  <si>
    <t xml:space="preserve">560007  440020</t>
  </si>
  <si>
    <t xml:space="preserve">13633</t>
  </si>
  <si>
    <t xml:space="preserve">Farmácia Gusmão</t>
  </si>
  <si>
    <t xml:space="preserve">Rua Cândido dos Reis  30</t>
  </si>
  <si>
    <t xml:space="preserve">2860-048</t>
  </si>
  <si>
    <t xml:space="preserve">560000  4470007</t>
  </si>
  <si>
    <t xml:space="preserve">14435</t>
  </si>
  <si>
    <t xml:space="preserve">Farmácia Conde Barão</t>
  </si>
  <si>
    <t xml:space="preserve">Calçada Marquês de Abrantes  36-A</t>
  </si>
  <si>
    <t xml:space="preserve">1200-719</t>
  </si>
  <si>
    <t xml:space="preserve">560055  440024</t>
  </si>
  <si>
    <t xml:space="preserve">16446</t>
  </si>
  <si>
    <t xml:space="preserve">Farmácia Barros</t>
  </si>
  <si>
    <t xml:space="preserve">4860-355</t>
  </si>
  <si>
    <t xml:space="preserve">Cabeceiras De Basto</t>
  </si>
  <si>
    <t xml:space="preserve">560078  470009</t>
  </si>
  <si>
    <t xml:space="preserve">12912</t>
  </si>
  <si>
    <t xml:space="preserve">Farmácia Teixeira Suc.</t>
  </si>
  <si>
    <t xml:space="preserve">Largo dos Caeiros  59</t>
  </si>
  <si>
    <t xml:space="preserve">7555-115</t>
  </si>
  <si>
    <t xml:space="preserve">Cercal Do Alentejo</t>
  </si>
  <si>
    <t xml:space="preserve">560057  216057</t>
  </si>
  <si>
    <t xml:space="preserve">18813</t>
  </si>
  <si>
    <t xml:space="preserve">Farmácia Mascarenhas Neto</t>
  </si>
  <si>
    <t xml:space="preserve">Rua D. Francisca da Azambuja  nº 1</t>
  </si>
  <si>
    <t xml:space="preserve">2830-077</t>
  </si>
  <si>
    <t xml:space="preserve">560076  470002</t>
  </si>
  <si>
    <t xml:space="preserve">19810</t>
  </si>
  <si>
    <t xml:space="preserve">Farmácia Rebocho</t>
  </si>
  <si>
    <t xml:space="preserve">Rua Tenente Coronel Ribeiro dos Reis  12-B</t>
  </si>
  <si>
    <t xml:space="preserve">1500-588</t>
  </si>
  <si>
    <t xml:space="preserve">370011  440002</t>
  </si>
  <si>
    <t xml:space="preserve">20443</t>
  </si>
  <si>
    <t xml:space="preserve">Farmácia Neves Furtado</t>
  </si>
  <si>
    <t xml:space="preserve">Rua dos Pescadores  nº 5</t>
  </si>
  <si>
    <t xml:space="preserve">8400-512</t>
  </si>
  <si>
    <t xml:space="preserve">Carvoeiro Lga</t>
  </si>
  <si>
    <t xml:space="preserve">560066  470004</t>
  </si>
  <si>
    <t xml:space="preserve">24023</t>
  </si>
  <si>
    <t xml:space="preserve">Farmácia Baptista Melo</t>
  </si>
  <si>
    <t xml:space="preserve">Av. Infante D. Henrique  26 - A</t>
  </si>
  <si>
    <t xml:space="preserve">3450-202</t>
  </si>
  <si>
    <t xml:space="preserve">Mortágua</t>
  </si>
  <si>
    <t xml:space="preserve">560059  216059</t>
  </si>
  <si>
    <t xml:space="preserve">833</t>
  </si>
  <si>
    <t xml:space="preserve">Farmácia Vale de Figueira</t>
  </si>
  <si>
    <t xml:space="preserve">Rua General Humberto Delgado  111-E</t>
  </si>
  <si>
    <t xml:space="preserve">2815-849</t>
  </si>
  <si>
    <t xml:space="preserve">Sobreda</t>
  </si>
  <si>
    <t xml:space="preserve">560073</t>
  </si>
  <si>
    <t xml:space="preserve">1899</t>
  </si>
  <si>
    <t xml:space="preserve">Farmácia Rainha do Douro Carrazeda de Ansiães</t>
  </si>
  <si>
    <t xml:space="preserve">Rua Luis de Camões  741</t>
  </si>
  <si>
    <t xml:space="preserve">5140-080</t>
  </si>
  <si>
    <t xml:space="preserve">Carrazeda De Ansiães</t>
  </si>
  <si>
    <t xml:space="preserve">560070</t>
  </si>
  <si>
    <t xml:space="preserve">6963</t>
  </si>
  <si>
    <t xml:space="preserve">Farmácia Correia de Azevedo</t>
  </si>
  <si>
    <t xml:space="preserve">Rua Luís de Camões  42-B</t>
  </si>
  <si>
    <t xml:space="preserve">1300-360</t>
  </si>
  <si>
    <t xml:space="preserve">560065</t>
  </si>
  <si>
    <t xml:space="preserve">10545</t>
  </si>
  <si>
    <t xml:space="preserve">Rua João de Deus  2</t>
  </si>
  <si>
    <t xml:space="preserve">7830-456</t>
  </si>
  <si>
    <t xml:space="preserve">Serpa</t>
  </si>
  <si>
    <t xml:space="preserve">560046</t>
  </si>
  <si>
    <t xml:space="preserve">3360</t>
  </si>
  <si>
    <t xml:space="preserve">Farmácia Giraldes Lda.</t>
  </si>
  <si>
    <t xml:space="preserve">Rua Almirante Cândido dos Reis  45-47</t>
  </si>
  <si>
    <t xml:space="preserve">2870-253</t>
  </si>
  <si>
    <t xml:space="preserve">370024</t>
  </si>
  <si>
    <t xml:space="preserve">15717</t>
  </si>
  <si>
    <t xml:space="preserve">Farmácia Feijó</t>
  </si>
  <si>
    <t xml:space="preserve">Rua Isidoro Ferreira  7</t>
  </si>
  <si>
    <t xml:space="preserve">2810-087</t>
  </si>
  <si>
    <t xml:space="preserve">080010</t>
  </si>
  <si>
    <t xml:space="preserve">Farma Godinho Belo</t>
  </si>
  <si>
    <t xml:space="preserve">Edif. Intermarché - Estrada Vale das pedras</t>
  </si>
  <si>
    <t xml:space="preserve">8200-047</t>
  </si>
  <si>
    <t xml:space="preserve">050016</t>
  </si>
  <si>
    <t xml:space="preserve">24341</t>
  </si>
  <si>
    <t xml:space="preserve">Farmácia Fonseca</t>
  </si>
  <si>
    <t xml:space="preserve">Rua Principal de Fátima  29-B</t>
  </si>
  <si>
    <t xml:space="preserve">2495-552</t>
  </si>
  <si>
    <t xml:space="preserve">Fátima</t>
  </si>
  <si>
    <t xml:space="preserve">370016</t>
  </si>
  <si>
    <t xml:space="preserve">17523</t>
  </si>
  <si>
    <t xml:space="preserve">Pat Artes Estr Foros Amora,  34 Lj C8</t>
  </si>
  <si>
    <t xml:space="preserve">2845-004</t>
  </si>
  <si>
    <t xml:space="preserve">830003</t>
  </si>
  <si>
    <t xml:space="preserve">5975</t>
  </si>
  <si>
    <t xml:space="preserve">Rua Comandante Amorim, Bloco II  80</t>
  </si>
  <si>
    <t xml:space="preserve">3700-423</t>
  </si>
  <si>
    <t xml:space="preserve">Arrifana Vfr</t>
  </si>
  <si>
    <t xml:space="preserve">830005  400015</t>
  </si>
  <si>
    <t xml:space="preserve">17913</t>
  </si>
  <si>
    <t xml:space="preserve">Farmácia Bordalo</t>
  </si>
  <si>
    <t xml:space="preserve">Avenida 25 de Abril, 41</t>
  </si>
  <si>
    <t xml:space="preserve">6440-111</t>
  </si>
  <si>
    <t xml:space="preserve">Figueira Castelo Rodrigo</t>
  </si>
  <si>
    <t xml:space="preserve">22LAB0084</t>
  </si>
  <si>
    <t xml:space="preserve">UPS TOWER 15kVA V3 (Tri/Tri)</t>
  </si>
  <si>
    <t xml:space="preserve">840001  490000002  </t>
  </si>
  <si>
    <t xml:space="preserve">19712</t>
  </si>
  <si>
    <t xml:space="preserve">Farmácia Campos Farinha</t>
  </si>
  <si>
    <t xml:space="preserve">Rua D. Francisco de Almeida, Quinta da Lomba  41</t>
  </si>
  <si>
    <t xml:space="preserve">2830-178</t>
  </si>
  <si>
    <t xml:space="preserve">22LAB0083</t>
  </si>
  <si>
    <t xml:space="preserve">UPS TOWER 15kVA V2 (Tri/Tri)</t>
  </si>
  <si>
    <t xml:space="preserve">400003  780019</t>
  </si>
  <si>
    <t xml:space="preserve">25356</t>
  </si>
  <si>
    <t xml:space="preserve">Farmácia Ilda</t>
  </si>
  <si>
    <t xml:space="preserve">Rua da Escola  3</t>
  </si>
  <si>
    <t xml:space="preserve">8500-132</t>
  </si>
  <si>
    <t xml:space="preserve">Mexilhoeira Grande</t>
  </si>
  <si>
    <t xml:space="preserve">56038  216055</t>
  </si>
  <si>
    <t xml:space="preserve">11940</t>
  </si>
  <si>
    <t xml:space="preserve">Farmácia Loures</t>
  </si>
  <si>
    <t xml:space="preserve">Rua Avelar Brotero  33</t>
  </si>
  <si>
    <t xml:space="preserve">2670-418</t>
  </si>
  <si>
    <t xml:space="preserve">080002</t>
  </si>
  <si>
    <t xml:space="preserve">4456</t>
  </si>
  <si>
    <t xml:space="preserve">Farmácia da Misericórdia das Alcáçovas</t>
  </si>
  <si>
    <t xml:space="preserve">Rua Dr. Aleixo de Abreu  48</t>
  </si>
  <si>
    <t xml:space="preserve">7090-056</t>
  </si>
  <si>
    <t xml:space="preserve">Alcáçovas</t>
  </si>
  <si>
    <t xml:space="preserve">560080</t>
  </si>
  <si>
    <t xml:space="preserve">3255</t>
  </si>
  <si>
    <t xml:space="preserve">Farmácia Almeida Sousa</t>
  </si>
  <si>
    <t xml:space="preserve">Av. do Brasil  Nº 156</t>
  </si>
  <si>
    <t xml:space="preserve">3080-323</t>
  </si>
  <si>
    <t xml:space="preserve">560030  470001</t>
  </si>
  <si>
    <t xml:space="preserve">17434</t>
  </si>
  <si>
    <t xml:space="preserve">Farmácia Patuleia</t>
  </si>
  <si>
    <t xml:space="preserve">Alameda das Linhas de Torres  262 A</t>
  </si>
  <si>
    <t xml:space="preserve">1750-152</t>
  </si>
  <si>
    <t xml:space="preserve">810054</t>
  </si>
  <si>
    <t xml:space="preserve">13048</t>
  </si>
  <si>
    <t xml:space="preserve">Farmácia Chaves Ferreira</t>
  </si>
  <si>
    <t xml:space="preserve">Rua Santa Sofia  5-7</t>
  </si>
  <si>
    <t xml:space="preserve">5000-680</t>
  </si>
  <si>
    <t xml:space="preserve">Vila Real</t>
  </si>
  <si>
    <t xml:space="preserve">810059  400008</t>
  </si>
  <si>
    <t xml:space="preserve">11541</t>
  </si>
  <si>
    <t xml:space="preserve">Av. de Tibães  925</t>
  </si>
  <si>
    <t xml:space="preserve">4770-582</t>
  </si>
  <si>
    <t xml:space="preserve">São Cosme Vale</t>
  </si>
  <si>
    <t xml:space="preserve">810057</t>
  </si>
  <si>
    <t xml:space="preserve">4707</t>
  </si>
  <si>
    <t xml:space="preserve">Rua Prof. Dr. Gonçalves Proença  66</t>
  </si>
  <si>
    <t xml:space="preserve">6050-501</t>
  </si>
  <si>
    <t xml:space="preserve">Tolosa</t>
  </si>
  <si>
    <t xml:space="preserve">580003</t>
  </si>
  <si>
    <t xml:space="preserve">8249</t>
  </si>
  <si>
    <t xml:space="preserve">Farmácia Quintans</t>
  </si>
  <si>
    <t xml:space="preserve">Rua 5 de Outubro  1</t>
  </si>
  <si>
    <t xml:space="preserve">2530-129</t>
  </si>
  <si>
    <t xml:space="preserve">Lourinhã</t>
  </si>
  <si>
    <t xml:space="preserve">840004</t>
  </si>
  <si>
    <t xml:space="preserve">35521</t>
  </si>
  <si>
    <t xml:space="preserve">Farmácia Campeã</t>
  </si>
  <si>
    <t xml:space="preserve">Rua de Santa Ana - Lugar da Feira  8 A</t>
  </si>
  <si>
    <t xml:space="preserve">5000-071</t>
  </si>
  <si>
    <t xml:space="preserve">Campeã</t>
  </si>
  <si>
    <t xml:space="preserve">810049</t>
  </si>
  <si>
    <t xml:space="preserve">20699</t>
  </si>
  <si>
    <t xml:space="preserve">Farmácia Duarte</t>
  </si>
  <si>
    <t xml:space="preserve">Rua das Portas Verdes  76</t>
  </si>
  <si>
    <t xml:space="preserve">2430-309</t>
  </si>
  <si>
    <t xml:space="preserve">Marinha Grande</t>
  </si>
  <si>
    <t xml:space="preserve">840003  399009</t>
  </si>
  <si>
    <t xml:space="preserve">13153</t>
  </si>
  <si>
    <t xml:space="preserve">Rua Comendador Manuel Pereira Bastos  297</t>
  </si>
  <si>
    <t xml:space="preserve">4810-504</t>
  </si>
  <si>
    <t xml:space="preserve">810074</t>
  </si>
  <si>
    <t xml:space="preserve">4731</t>
  </si>
  <si>
    <t xml:space="preserve">Farmácia Rodrigues</t>
  </si>
  <si>
    <t xml:space="preserve">Rua António Maria Galhardas </t>
  </si>
  <si>
    <t xml:space="preserve">2025-333</t>
  </si>
  <si>
    <t xml:space="preserve">Amiais De Baixo</t>
  </si>
  <si>
    <t xml:space="preserve">580007</t>
  </si>
  <si>
    <t xml:space="preserve">2259</t>
  </si>
  <si>
    <t xml:space="preserve">Farmácia Falcão</t>
  </si>
  <si>
    <t xml:space="preserve">Rua de Eduardo Silva Bastos  6</t>
  </si>
  <si>
    <t xml:space="preserve">3750-807</t>
  </si>
  <si>
    <t xml:space="preserve">Valongo Do Vouga</t>
  </si>
  <si>
    <t xml:space="preserve">560081  470010</t>
  </si>
  <si>
    <t xml:space="preserve">23701</t>
  </si>
  <si>
    <t xml:space="preserve">Farmácia J. Delgado</t>
  </si>
  <si>
    <t xml:space="preserve">Rua Ramalho Ortigão  4</t>
  </si>
  <si>
    <t xml:space="preserve">7800-515</t>
  </si>
  <si>
    <t xml:space="preserve">560071  470003</t>
  </si>
  <si>
    <t xml:space="preserve">24309</t>
  </si>
  <si>
    <t xml:space="preserve">Farmácia Lusitana</t>
  </si>
  <si>
    <t xml:space="preserve">Praça Luis de Camões  nº 20</t>
  </si>
  <si>
    <t xml:space="preserve">4480-719</t>
  </si>
  <si>
    <t xml:space="preserve">Vila Do Conde</t>
  </si>
  <si>
    <t xml:space="preserve">370006  400004</t>
  </si>
  <si>
    <t xml:space="preserve">13200</t>
  </si>
  <si>
    <t xml:space="preserve">Praça da Liberdade  20</t>
  </si>
  <si>
    <t xml:space="preserve">6200-753</t>
  </si>
  <si>
    <t xml:space="preserve">Tortosendo</t>
  </si>
  <si>
    <t xml:space="preserve">810029</t>
  </si>
  <si>
    <t xml:space="preserve">14958</t>
  </si>
  <si>
    <t xml:space="preserve">Rua Açores  11-A</t>
  </si>
  <si>
    <t xml:space="preserve">2675-034</t>
  </si>
  <si>
    <t xml:space="preserve">Olival Basto</t>
  </si>
  <si>
    <t xml:space="preserve">810076</t>
  </si>
  <si>
    <t xml:space="preserve">35092</t>
  </si>
  <si>
    <t xml:space="preserve">Farmácia Aldeia Velha</t>
  </si>
  <si>
    <t xml:space="preserve">Avenida Santa Cruz  17</t>
  </si>
  <si>
    <t xml:space="preserve">6320-069</t>
  </si>
  <si>
    <t xml:space="preserve">Aldeia Velha Sbg</t>
  </si>
  <si>
    <t xml:space="preserve">560068</t>
  </si>
  <si>
    <t xml:space="preserve">18821</t>
  </si>
  <si>
    <t xml:space="preserve">Farmácia Rodrigues Ferreira</t>
  </si>
  <si>
    <t xml:space="preserve">Praça D. Olga Morais Sarmento  14</t>
  </si>
  <si>
    <t xml:space="preserve">2910-625</t>
  </si>
  <si>
    <t xml:space="preserve">560019  440007</t>
  </si>
  <si>
    <t xml:space="preserve">10073</t>
  </si>
  <si>
    <t xml:space="preserve">Farmácia de Alfena</t>
  </si>
  <si>
    <t xml:space="preserve">Rua 1 de Maio  1841</t>
  </si>
  <si>
    <t xml:space="preserve">4445-243</t>
  </si>
  <si>
    <t xml:space="preserve">Alfena</t>
  </si>
  <si>
    <t xml:space="preserve">560064  440001</t>
  </si>
  <si>
    <t xml:space="preserve">7978</t>
  </si>
  <si>
    <t xml:space="preserve">Farmácia Antiga da Porta do Olival</t>
  </si>
  <si>
    <t xml:space="preserve">Campo Mártires da Pátria  122</t>
  </si>
  <si>
    <t xml:space="preserve">4050-367</t>
  </si>
  <si>
    <t xml:space="preserve">560062</t>
  </si>
  <si>
    <t xml:space="preserve">2437</t>
  </si>
  <si>
    <t xml:space="preserve">Rua Comendador Cardoso  27</t>
  </si>
  <si>
    <t xml:space="preserve">6350-109</t>
  </si>
  <si>
    <t xml:space="preserve">Almeida</t>
  </si>
  <si>
    <t xml:space="preserve">560063</t>
  </si>
  <si>
    <t xml:space="preserve">6084</t>
  </si>
  <si>
    <t xml:space="preserve">Farmácia Castro</t>
  </si>
  <si>
    <t xml:space="preserve">Avenida Almirante Reis  76-A</t>
  </si>
  <si>
    <t xml:space="preserve">1150-020</t>
  </si>
  <si>
    <t xml:space="preserve">560039  440004</t>
  </si>
  <si>
    <t xml:space="preserve">1368</t>
  </si>
  <si>
    <t xml:space="preserve">Farmácia Brardo</t>
  </si>
  <si>
    <t xml:space="preserve">Urbanização São Miguel - Lote 1 Fracção A  R/C Dto</t>
  </si>
  <si>
    <t xml:space="preserve">2125-120</t>
  </si>
  <si>
    <t xml:space="preserve">Marinhais</t>
  </si>
  <si>
    <t xml:space="preserve">560060</t>
  </si>
  <si>
    <t xml:space="preserve">6416</t>
  </si>
  <si>
    <t xml:space="preserve">Farmácia Novalentejo</t>
  </si>
  <si>
    <t xml:space="preserve">Rua de Lavre  3</t>
  </si>
  <si>
    <t xml:space="preserve">7050-198</t>
  </si>
  <si>
    <t xml:space="preserve">22EFA0061</t>
  </si>
  <si>
    <t xml:space="preserve">Tower 3315 (15kVA) V1 - Trifasica</t>
  </si>
  <si>
    <t xml:space="preserve">610010</t>
  </si>
  <si>
    <t xml:space="preserve">4928</t>
  </si>
  <si>
    <t xml:space="preserve">Farmácia das Guardeiras</t>
  </si>
  <si>
    <t xml:space="preserve">Rua Conselheiro Luis de Magalhães  1936</t>
  </si>
  <si>
    <t xml:space="preserve">4470-616</t>
  </si>
  <si>
    <t xml:space="preserve">670029  360009</t>
  </si>
  <si>
    <t xml:space="preserve">22616</t>
  </si>
  <si>
    <t xml:space="preserve">Farmácia Sousa Rocha</t>
  </si>
  <si>
    <t xml:space="preserve">Largo Coração de Maria  37</t>
  </si>
  <si>
    <t xml:space="preserve">4575-498</t>
  </si>
  <si>
    <t xml:space="preserve">Rio De Moinhos Pnf</t>
  </si>
  <si>
    <t xml:space="preserve">580016</t>
  </si>
  <si>
    <t xml:space="preserve">18015</t>
  </si>
  <si>
    <t xml:space="preserve">Farmácia Guerreiro</t>
  </si>
  <si>
    <t xml:space="preserve">Rua 5 de Outubro  22</t>
  </si>
  <si>
    <t xml:space="preserve">8300-127</t>
  </si>
  <si>
    <t xml:space="preserve">580014</t>
  </si>
  <si>
    <t xml:space="preserve">27014</t>
  </si>
  <si>
    <t xml:space="preserve">Farmácia Nossa Senhora de Fátima</t>
  </si>
  <si>
    <t xml:space="preserve">Estrada Nacional N.º 15 - Edificio Alameda  LJ. 2</t>
  </si>
  <si>
    <t xml:space="preserve">5090-149</t>
  </si>
  <si>
    <t xml:space="preserve">Murça</t>
  </si>
  <si>
    <t xml:space="preserve">560044  380017</t>
  </si>
  <si>
    <t xml:space="preserve">10588</t>
  </si>
  <si>
    <t xml:space="preserve">Farmácia Nova de Mesão Frio</t>
  </si>
  <si>
    <t xml:space="preserve">Largo da Independência  81,85,87,89</t>
  </si>
  <si>
    <t xml:space="preserve">5040-352</t>
  </si>
  <si>
    <t xml:space="preserve">Mesão Frio</t>
  </si>
  <si>
    <t xml:space="preserve">560067  360014</t>
  </si>
  <si>
    <t xml:space="preserve">17817</t>
  </si>
  <si>
    <t xml:space="preserve">Av. 25 de Abril  42</t>
  </si>
  <si>
    <t xml:space="preserve">7150-109</t>
  </si>
  <si>
    <t xml:space="preserve">Borba</t>
  </si>
  <si>
    <t xml:space="preserve">570006  360016</t>
  </si>
  <si>
    <t xml:space="preserve">21938</t>
  </si>
  <si>
    <t xml:space="preserve">Farmácia Giro</t>
  </si>
  <si>
    <t xml:space="preserve">Rua Parque de Campismo, Lt.22,  R/C Esq,Fr A</t>
  </si>
  <si>
    <t xml:space="preserve">3840-257</t>
  </si>
  <si>
    <t xml:space="preserve">Gafanha Da Boa Hora</t>
  </si>
  <si>
    <t xml:space="preserve">90800004</t>
  </si>
  <si>
    <t xml:space="preserve">7692</t>
  </si>
  <si>
    <t xml:space="preserve">Farmácia Chambel Suc.</t>
  </si>
  <si>
    <t xml:space="preserve">Av. Movimento das Forças Armadas  nº 3</t>
  </si>
  <si>
    <t xml:space="preserve">7300-072</t>
  </si>
  <si>
    <t xml:space="preserve">9050022</t>
  </si>
  <si>
    <t xml:space="preserve">580027</t>
  </si>
  <si>
    <t xml:space="preserve">7625</t>
  </si>
  <si>
    <t xml:space="preserve">Rua São Francisco  11 A</t>
  </si>
  <si>
    <t xml:space="preserve">6440-126</t>
  </si>
  <si>
    <t xml:space="preserve">670021  360023</t>
  </si>
  <si>
    <t xml:space="preserve">35068</t>
  </si>
  <si>
    <t xml:space="preserve">Farmácia S. Clara</t>
  </si>
  <si>
    <t xml:space="preserve">Rua Luís de Camões  5</t>
  </si>
  <si>
    <t xml:space="preserve">7665-880</t>
  </si>
  <si>
    <t xml:space="preserve">Santa Clara-A-Velha</t>
  </si>
  <si>
    <t xml:space="preserve">580009</t>
  </si>
  <si>
    <t xml:space="preserve">27006</t>
  </si>
  <si>
    <t xml:space="preserve">Rua Heróis do Ultramar  1800</t>
  </si>
  <si>
    <t xml:space="preserve">4430-432</t>
  </si>
  <si>
    <t xml:space="preserve">510010  780010</t>
  </si>
  <si>
    <t xml:space="preserve">810070</t>
  </si>
  <si>
    <t xml:space="preserve">670036/360015</t>
  </si>
  <si>
    <t xml:space="preserve">11665</t>
  </si>
  <si>
    <t xml:space="preserve">Farmácia Jardim da Amoreira</t>
  </si>
  <si>
    <t xml:space="preserve">Av. Amália Rodrigues  Lote 63</t>
  </si>
  <si>
    <t xml:space="preserve">2620-520</t>
  </si>
  <si>
    <t xml:space="preserve">Ramada</t>
  </si>
  <si>
    <t xml:space="preserve">810058</t>
  </si>
  <si>
    <t xml:space="preserve">15008</t>
  </si>
  <si>
    <t xml:space="preserve">Farmácia Sanches</t>
  </si>
  <si>
    <t xml:space="preserve">Avenida Marquês de Pombal, N.º 420  Lt. 7, R/C</t>
  </si>
  <si>
    <t xml:space="preserve">2410-152</t>
  </si>
  <si>
    <t xml:space="preserve">2100001</t>
  </si>
  <si>
    <t xml:space="preserve">17264</t>
  </si>
  <si>
    <t xml:space="preserve">Farmácia Vitex</t>
  </si>
  <si>
    <t xml:space="preserve">Estrada de Benfica  373-B</t>
  </si>
  <si>
    <t xml:space="preserve">1500-076</t>
  </si>
  <si>
    <t xml:space="preserve">670039/3500017</t>
  </si>
  <si>
    <t xml:space="preserve">20133</t>
  </si>
  <si>
    <t xml:space="preserve">Farmácia Impar</t>
  </si>
  <si>
    <t xml:space="preserve">Alameda Salgueiro Maia  5</t>
  </si>
  <si>
    <t xml:space="preserve">2660-329</t>
  </si>
  <si>
    <t xml:space="preserve">440054</t>
  </si>
  <si>
    <t xml:space="preserve">20753</t>
  </si>
  <si>
    <t xml:space="preserve">Farmácia Marques Cavaco</t>
  </si>
  <si>
    <t xml:space="preserve">Urbanização Cidade Sol  LOTE 35</t>
  </si>
  <si>
    <t xml:space="preserve">2835-511</t>
  </si>
  <si>
    <t xml:space="preserve">Santo António Da Charneca</t>
  </si>
  <si>
    <t xml:space="preserve">670026/500007</t>
  </si>
  <si>
    <t xml:space="preserve">22314</t>
  </si>
  <si>
    <t xml:space="preserve">Farmácia Ribeiro Soares</t>
  </si>
  <si>
    <t xml:space="preserve">Rua D. Pedro V  39</t>
  </si>
  <si>
    <t xml:space="preserve">2690-178</t>
  </si>
  <si>
    <t xml:space="preserve">Santa Iria De Azóia</t>
  </si>
  <si>
    <t xml:space="preserve">9080007</t>
  </si>
  <si>
    <t xml:space="preserve">22560</t>
  </si>
  <si>
    <t xml:space="preserve">Farmácia Pinhal de Frades</t>
  </si>
  <si>
    <t xml:space="preserve">Rua Dr. Raul Machado  52</t>
  </si>
  <si>
    <t xml:space="preserve">2840-218</t>
  </si>
  <si>
    <t xml:space="preserve">Seixal</t>
  </si>
  <si>
    <t xml:space="preserve">810069</t>
  </si>
  <si>
    <t xml:space="preserve">820004  780006</t>
  </si>
  <si>
    <t xml:space="preserve">26638</t>
  </si>
  <si>
    <t xml:space="preserve">Farmácia do Monte</t>
  </si>
  <si>
    <t xml:space="preserve">Rua Clube Naval Infante Dom Henrique  452</t>
  </si>
  <si>
    <t xml:space="preserve">4420-412</t>
  </si>
  <si>
    <t xml:space="preserve">Valbom Gdm</t>
  </si>
  <si>
    <t xml:space="preserve">670030/400008</t>
  </si>
  <si>
    <t xml:space="preserve">7285</t>
  </si>
  <si>
    <t xml:space="preserve">Farmácia Aguiar</t>
  </si>
  <si>
    <t xml:space="preserve">Avenida Casa do Povo  15</t>
  </si>
  <si>
    <t xml:space="preserve">2090-025</t>
  </si>
  <si>
    <t xml:space="preserve">Alpiarça</t>
  </si>
  <si>
    <t xml:space="preserve">10413</t>
  </si>
  <si>
    <t xml:space="preserve">Farmácia Cristo Rei</t>
  </si>
  <si>
    <t xml:space="preserve">Praça D. Afonso V  55-G</t>
  </si>
  <si>
    <t xml:space="preserve">4150-024</t>
  </si>
  <si>
    <t xml:space="preserve">670044 / 360012</t>
  </si>
  <si>
    <t xml:space="preserve">10510</t>
  </si>
  <si>
    <t xml:space="preserve">Farmácia Saúde</t>
  </si>
  <si>
    <t xml:space="preserve">Rua de São Sebastião  102</t>
  </si>
  <si>
    <t xml:space="preserve">3810-187</t>
  </si>
  <si>
    <t xml:space="preserve">540012 /360011</t>
  </si>
  <si>
    <t xml:space="preserve">11231</t>
  </si>
  <si>
    <t xml:space="preserve">Farmácia Madalena</t>
  </si>
  <si>
    <t xml:space="preserve">Avenida Machado Serpa  1</t>
  </si>
  <si>
    <t xml:space="preserve">9950-326</t>
  </si>
  <si>
    <t xml:space="preserve">Madalena (Pico)</t>
  </si>
  <si>
    <t xml:space="preserve">690021</t>
  </si>
  <si>
    <t xml:space="preserve">20907</t>
  </si>
  <si>
    <t xml:space="preserve">Farmácia Vale Bidarra</t>
  </si>
  <si>
    <t xml:space="preserve">Rua Luís Camões, lote 350,  Frac B e C</t>
  </si>
  <si>
    <t xml:space="preserve">2865-601</t>
  </si>
  <si>
    <t xml:space="preserve">Fernão Ferro</t>
  </si>
  <si>
    <t xml:space="preserve">690023</t>
  </si>
  <si>
    <t xml:space="preserve">24708</t>
  </si>
  <si>
    <t xml:space="preserve">Farmácia Cravidão</t>
  </si>
  <si>
    <t xml:space="preserve">Avenida D. Manuel I,  312</t>
  </si>
  <si>
    <t xml:space="preserve">2870-736</t>
  </si>
  <si>
    <t xml:space="preserve">Atalaia Mtj</t>
  </si>
  <si>
    <t xml:space="preserve">670034 /360013</t>
  </si>
  <si>
    <t xml:space="preserve">26484</t>
  </si>
  <si>
    <t xml:space="preserve">Farmácia de Quinchães</t>
  </si>
  <si>
    <t xml:space="preserve">Rua das Cavadas  48</t>
  </si>
  <si>
    <t xml:space="preserve">4820-588</t>
  </si>
  <si>
    <t xml:space="preserve">Quinchães</t>
  </si>
  <si>
    <t xml:space="preserve">670043 / 360008</t>
  </si>
  <si>
    <t xml:space="preserve">33766</t>
  </si>
  <si>
    <t xml:space="preserve">Farmácia de Pedome</t>
  </si>
  <si>
    <t xml:space="preserve">Av. de São Pedro  1139</t>
  </si>
  <si>
    <t xml:space="preserve">4765-159</t>
  </si>
  <si>
    <t xml:space="preserve">Pedome</t>
  </si>
  <si>
    <t xml:space="preserve">670035 / 500034</t>
  </si>
  <si>
    <t xml:space="preserve">35254</t>
  </si>
  <si>
    <t xml:space="preserve">Farmácia Oliveira Ribeiro</t>
  </si>
  <si>
    <t xml:space="preserve">Rua de Arazede  1674</t>
  </si>
  <si>
    <t xml:space="preserve">3140-028</t>
  </si>
  <si>
    <t xml:space="preserve">Arazede</t>
  </si>
  <si>
    <t xml:space="preserve">482007</t>
  </si>
  <si>
    <t xml:space="preserve">5487</t>
  </si>
  <si>
    <t xml:space="preserve">Farmácia Quaresma</t>
  </si>
  <si>
    <t xml:space="preserve">R Industria, Edf Ibérico, BL I-II,  FR D-E</t>
  </si>
  <si>
    <t xml:space="preserve">3420-316</t>
  </si>
  <si>
    <t xml:space="preserve">Tábua</t>
  </si>
  <si>
    <t xml:space="preserve">670040 / 360007</t>
  </si>
  <si>
    <t xml:space="preserve">540020</t>
  </si>
  <si>
    <t xml:space="preserve">1600</t>
  </si>
  <si>
    <t xml:space="preserve">Farmácia Costa</t>
  </si>
  <si>
    <t xml:space="preserve">Largo de Santa Luzia 57 / São Gonçalo</t>
  </si>
  <si>
    <t xml:space="preserve">4600-035 </t>
  </si>
  <si>
    <t xml:space="preserve">106380008</t>
  </si>
  <si>
    <t xml:space="preserve">21601</t>
  </si>
  <si>
    <t xml:space="preserve">Rua Prof. Dr. Elísio de Moura  157</t>
  </si>
  <si>
    <t xml:space="preserve">4710-422</t>
  </si>
  <si>
    <t xml:space="preserve">Braga</t>
  </si>
  <si>
    <t xml:space="preserve">170009</t>
  </si>
  <si>
    <t xml:space="preserve">14290</t>
  </si>
  <si>
    <t xml:space="preserve">Farmácia Nova do Dafundo</t>
  </si>
  <si>
    <t xml:space="preserve">Travessa José Maria da Costa  6</t>
  </si>
  <si>
    <t xml:space="preserve">1495-723</t>
  </si>
  <si>
    <t xml:space="preserve">Cruz Quebrada-Dafundo</t>
  </si>
  <si>
    <t xml:space="preserve">690019</t>
  </si>
  <si>
    <t xml:space="preserve">16225</t>
  </si>
  <si>
    <t xml:space="preserve">Farmácia do Fanqueiro</t>
  </si>
  <si>
    <t xml:space="preserve">Rua Comandante Carvalho Araújo  1 - Lote G</t>
  </si>
  <si>
    <t xml:space="preserve">2670-356</t>
  </si>
  <si>
    <t xml:space="preserve">670032</t>
  </si>
  <si>
    <t xml:space="preserve">17167</t>
  </si>
  <si>
    <t xml:space="preserve">Farmácia Lavinha</t>
  </si>
  <si>
    <t xml:space="preserve">Rua Engenheiro Paulo de Barros  28-A</t>
  </si>
  <si>
    <t xml:space="preserve">1500-264</t>
  </si>
  <si>
    <t xml:space="preserve">690001</t>
  </si>
  <si>
    <t xml:space="preserve">18970</t>
  </si>
  <si>
    <t xml:space="preserve">Farmácia da Corujeira</t>
  </si>
  <si>
    <t xml:space="preserve">Rua de S. Roque da Lameira  1473</t>
  </si>
  <si>
    <t xml:space="preserve">4350-314</t>
  </si>
  <si>
    <t xml:space="preserve">690003</t>
  </si>
  <si>
    <t xml:space="preserve">19305</t>
  </si>
  <si>
    <t xml:space="preserve">Rua João Gil - Quinta da Boa Hora  2</t>
  </si>
  <si>
    <t xml:space="preserve">2840-371</t>
  </si>
  <si>
    <t xml:space="preserve">83690028</t>
  </si>
  <si>
    <t xml:space="preserve">20818</t>
  </si>
  <si>
    <t xml:space="preserve">Farmácia Monteiro</t>
  </si>
  <si>
    <t xml:space="preserve">Rua 25 de Abril  1475</t>
  </si>
  <si>
    <t xml:space="preserve">4825-010</t>
  </si>
  <si>
    <t xml:space="preserve">Agrela Sts</t>
  </si>
  <si>
    <t xml:space="preserve">690002</t>
  </si>
  <si>
    <t xml:space="preserve">22837</t>
  </si>
  <si>
    <t xml:space="preserve">Farmácia Branco</t>
  </si>
  <si>
    <t xml:space="preserve">Rua Dr. António José de Almeida  9</t>
  </si>
  <si>
    <t xml:space="preserve">7005-297</t>
  </si>
  <si>
    <t xml:space="preserve">24830</t>
  </si>
  <si>
    <t xml:space="preserve">Farmácia Silva Fernandes</t>
  </si>
  <si>
    <t xml:space="preserve">Rua Nossa Senhora de Fátima  Nº 4</t>
  </si>
  <si>
    <t xml:space="preserve">2495-032</t>
  </si>
  <si>
    <t xml:space="preserve">São Mamede</t>
  </si>
  <si>
    <t xml:space="preserve">670010</t>
  </si>
  <si>
    <t xml:space="preserve">25828</t>
  </si>
  <si>
    <t xml:space="preserve">Farmácia Nobre Sousa</t>
  </si>
  <si>
    <t xml:space="preserve">Rua João Augusto Saias  LT.4 R/CESQ.</t>
  </si>
  <si>
    <t xml:space="preserve">8700-254</t>
  </si>
  <si>
    <t xml:space="preserve">Olhão</t>
  </si>
  <si>
    <t xml:space="preserve">34541</t>
  </si>
  <si>
    <t xml:space="preserve">Farmácia São José</t>
  </si>
  <si>
    <t xml:space="preserve">Largo da Feira  15</t>
  </si>
  <si>
    <t xml:space="preserve">2140-217</t>
  </si>
  <si>
    <t xml:space="preserve">Chouto</t>
  </si>
  <si>
    <t xml:space="preserve">580028</t>
  </si>
  <si>
    <t xml:space="preserve">4510</t>
  </si>
  <si>
    <t xml:space="preserve">Farmácia Progresso</t>
  </si>
  <si>
    <t xml:space="preserve">Av. 5 de Outubro  174 B</t>
  </si>
  <si>
    <t xml:space="preserve">8700-304</t>
  </si>
  <si>
    <t xml:space="preserve">540017 / 500040</t>
  </si>
  <si>
    <t xml:space="preserve">8575</t>
  </si>
  <si>
    <t xml:space="preserve">Farmácia Martins</t>
  </si>
  <si>
    <t xml:space="preserve">Rua de Évora  75 C</t>
  </si>
  <si>
    <t xml:space="preserve">7200-349</t>
  </si>
  <si>
    <t xml:space="preserve">5177</t>
  </si>
  <si>
    <t xml:space="preserve">Lugar da Ramoa</t>
  </si>
  <si>
    <t xml:space="preserve">4700-860</t>
  </si>
  <si>
    <t xml:space="preserve">São Pedro Merelim</t>
  </si>
  <si>
    <t xml:space="preserve">480003</t>
  </si>
  <si>
    <t xml:space="preserve">7811</t>
  </si>
  <si>
    <t xml:space="preserve">Farmácia Zil</t>
  </si>
  <si>
    <t xml:space="preserve">Avenida da Igreja  9-D-E</t>
  </si>
  <si>
    <t xml:space="preserve">1700-230</t>
  </si>
  <si>
    <t xml:space="preserve">480022</t>
  </si>
  <si>
    <t xml:space="preserve">10146</t>
  </si>
  <si>
    <t xml:space="preserve">Farmácia Sacoor do Riviera</t>
  </si>
  <si>
    <t xml:space="preserve">C.C.Riviera, Centro de Negócios  Lj. 49 a 52</t>
  </si>
  <si>
    <t xml:space="preserve">2775-551</t>
  </si>
  <si>
    <t xml:space="preserve">810035</t>
  </si>
  <si>
    <t xml:space="preserve">18341</t>
  </si>
  <si>
    <t xml:space="preserve">Farmácia Silva Junior</t>
  </si>
  <si>
    <t xml:space="preserve">Avenida 25 de Abril  9</t>
  </si>
  <si>
    <t xml:space="preserve">2800-300</t>
  </si>
  <si>
    <t xml:space="preserve">690009</t>
  </si>
  <si>
    <t xml:space="preserve">18848</t>
  </si>
  <si>
    <t xml:space="preserve">Farmácia Louro</t>
  </si>
  <si>
    <t xml:space="preserve">Rua Alexandre Herculano  6-B</t>
  </si>
  <si>
    <t xml:space="preserve">2805-066</t>
  </si>
  <si>
    <t xml:space="preserve">3690027</t>
  </si>
  <si>
    <t xml:space="preserve">24473</t>
  </si>
  <si>
    <t xml:space="preserve">Farmácia Eugénia</t>
  </si>
  <si>
    <t xml:space="preserve">Rua 9 de Abril  320</t>
  </si>
  <si>
    <t xml:space="preserve">4425-607</t>
  </si>
  <si>
    <t xml:space="preserve">480011</t>
  </si>
  <si>
    <t xml:space="preserve">26336</t>
  </si>
  <si>
    <t xml:space="preserve">Farmácia Nave Ribeiro</t>
  </si>
  <si>
    <t xml:space="preserve">Alameda D. Afonso Henriques  12-A</t>
  </si>
  <si>
    <t xml:space="preserve">2715-665</t>
  </si>
  <si>
    <t xml:space="preserve">Montelavar</t>
  </si>
  <si>
    <t xml:space="preserve">2650018</t>
  </si>
  <si>
    <t xml:space="preserve">26905</t>
  </si>
  <si>
    <t xml:space="preserve">Farmácia D'Aldeia</t>
  </si>
  <si>
    <t xml:space="preserve">Rua Chesol  356</t>
  </si>
  <si>
    <t xml:space="preserve">2750-024</t>
  </si>
  <si>
    <t xml:space="preserve">Cascais</t>
  </si>
  <si>
    <t xml:space="preserve">3690004</t>
  </si>
  <si>
    <t xml:space="preserve">4995</t>
  </si>
  <si>
    <t xml:space="preserve">Farmácia Barreiros</t>
  </si>
  <si>
    <t xml:space="preserve">Rua de Serpa Pinto  12</t>
  </si>
  <si>
    <t xml:space="preserve">4050-582</t>
  </si>
  <si>
    <t xml:space="preserve">UPS Minerva 20Kva Tri/tri</t>
  </si>
  <si>
    <t xml:space="preserve">100002780017</t>
  </si>
  <si>
    <t xml:space="preserve">1473</t>
  </si>
  <si>
    <t xml:space="preserve">Farmácia Diogo Marques</t>
  </si>
  <si>
    <t xml:space="preserve">Rua Almirante Cândido dos Reis  50</t>
  </si>
  <si>
    <t xml:space="preserve">60067</t>
  </si>
  <si>
    <t xml:space="preserve">17027</t>
  </si>
  <si>
    <t xml:space="preserve">Avenida Pedro Vitor  96-98-100</t>
  </si>
  <si>
    <t xml:space="preserve">2600-221</t>
  </si>
  <si>
    <t xml:space="preserve">Vila Franca De Xira</t>
  </si>
  <si>
    <t xml:space="preserve">480007</t>
  </si>
  <si>
    <t xml:space="preserve">11045</t>
  </si>
  <si>
    <t xml:space="preserve">Farmácia Curie</t>
  </si>
  <si>
    <t xml:space="preserve">Avenida Madame Curie  15-A</t>
  </si>
  <si>
    <t xml:space="preserve">1070-166</t>
  </si>
  <si>
    <t xml:space="preserve">3690015</t>
  </si>
  <si>
    <t xml:space="preserve">19968</t>
  </si>
  <si>
    <t xml:space="preserve">Farmácia Sena Padez</t>
  </si>
  <si>
    <t xml:space="preserve">Av. Eugenio de Andrade  Lote 65</t>
  </si>
  <si>
    <t xml:space="preserve">6230-291</t>
  </si>
  <si>
    <t xml:space="preserve">Fundão</t>
  </si>
  <si>
    <t xml:space="preserve">480018</t>
  </si>
  <si>
    <t xml:space="preserve">9083</t>
  </si>
  <si>
    <t xml:space="preserve">Rua Machado dos Santos  34</t>
  </si>
  <si>
    <t xml:space="preserve">9500-098</t>
  </si>
  <si>
    <t xml:space="preserve">3690005</t>
  </si>
  <si>
    <t xml:space="preserve">14168</t>
  </si>
  <si>
    <t xml:space="preserve">Farmácia Zarco</t>
  </si>
  <si>
    <t xml:space="preserve">Rua da Árvore  17</t>
  </si>
  <si>
    <t xml:space="preserve">9200-087</t>
  </si>
  <si>
    <t xml:space="preserve">Machico</t>
  </si>
  <si>
    <t xml:space="preserve">25674</t>
  </si>
  <si>
    <t xml:space="preserve">Farmácia Ança Castro</t>
  </si>
  <si>
    <t xml:space="preserve">Av. João Corte Real  Nº 101, R/C</t>
  </si>
  <si>
    <t xml:space="preserve">3830-751</t>
  </si>
  <si>
    <t xml:space="preserve">Gafanha Da Nazaré</t>
  </si>
  <si>
    <t xml:space="preserve">450025</t>
  </si>
  <si>
    <t xml:space="preserve">9504</t>
  </si>
  <si>
    <t xml:space="preserve">Farmácia da Vila</t>
  </si>
  <si>
    <t xml:space="preserve">Rua Gago Coutinho e Sacadura Cabral  68</t>
  </si>
  <si>
    <t xml:space="preserve">7430-161</t>
  </si>
  <si>
    <t xml:space="preserve">Crato</t>
  </si>
  <si>
    <t xml:space="preserve">060020</t>
  </si>
  <si>
    <t xml:space="preserve">14150</t>
  </si>
  <si>
    <t xml:space="preserve">Farmácia Bonfim</t>
  </si>
  <si>
    <t xml:space="preserve">Avenida Rodrigues Manito  12</t>
  </si>
  <si>
    <t xml:space="preserve">2900-058</t>
  </si>
  <si>
    <t xml:space="preserve">3690014</t>
  </si>
  <si>
    <t xml:space="preserve">21563</t>
  </si>
  <si>
    <t xml:space="preserve">Farmácia Loureiro Basto</t>
  </si>
  <si>
    <t xml:space="preserve">Avenida de Cavado  235</t>
  </si>
  <si>
    <t xml:space="preserve">4700-690</t>
  </si>
  <si>
    <t xml:space="preserve">Palmeira Brg</t>
  </si>
  <si>
    <t xml:space="preserve">3690013</t>
  </si>
  <si>
    <t xml:space="preserve">26948</t>
  </si>
  <si>
    <t xml:space="preserve">Rua São João  73</t>
  </si>
  <si>
    <t xml:space="preserve">6100-698</t>
  </si>
  <si>
    <t xml:space="preserve">Sertã</t>
  </si>
  <si>
    <t xml:space="preserve">480001</t>
  </si>
  <si>
    <t xml:space="preserve">35580</t>
  </si>
  <si>
    <t xml:space="preserve">Farmácia D' Ouro</t>
  </si>
  <si>
    <t xml:space="preserve">R. de S. Vicente, Edif. 2  R/C Fra. A</t>
  </si>
  <si>
    <t xml:space="preserve">5120-406</t>
  </si>
  <si>
    <t xml:space="preserve">Tabuaço</t>
  </si>
  <si>
    <t xml:space="preserve">060072</t>
  </si>
  <si>
    <t xml:space="preserve">10448</t>
  </si>
  <si>
    <t xml:space="preserve">Largo Sá Carneiro,  69</t>
  </si>
  <si>
    <t xml:space="preserve">8000-151</t>
  </si>
  <si>
    <t xml:space="preserve">540019</t>
  </si>
  <si>
    <t xml:space="preserve">22012</t>
  </si>
  <si>
    <t xml:space="preserve">Farmácia Beato Nuno</t>
  </si>
  <si>
    <t xml:space="preserve">Avenida Beato Nuno  360</t>
  </si>
  <si>
    <t xml:space="preserve">2495-401</t>
  </si>
  <si>
    <t xml:space="preserve">370042</t>
  </si>
  <si>
    <t xml:space="preserve">2488</t>
  </si>
  <si>
    <t xml:space="preserve">Av. Dr. João Pereira  14</t>
  </si>
  <si>
    <t xml:space="preserve">6320-314</t>
  </si>
  <si>
    <t xml:space="preserve">Sabugal</t>
  </si>
  <si>
    <t xml:space="preserve">480008</t>
  </si>
  <si>
    <t xml:space="preserve">34177</t>
  </si>
  <si>
    <t xml:space="preserve">Farmácia Gaula</t>
  </si>
  <si>
    <t xml:space="preserve">Estr. Padre Alfredo Vieira de Freitas, Sítio da Lombadinha</t>
  </si>
  <si>
    <t xml:space="preserve">9100-079</t>
  </si>
  <si>
    <t xml:space="preserve">Gaula</t>
  </si>
  <si>
    <t xml:space="preserve">480019</t>
  </si>
  <si>
    <t xml:space="preserve">4626</t>
  </si>
  <si>
    <t xml:space="preserve">Farmácia Monte Real</t>
  </si>
  <si>
    <t xml:space="preserve">Rua Dr. Oliveira Salazar  9</t>
  </si>
  <si>
    <t xml:space="preserve">2425-044</t>
  </si>
  <si>
    <t xml:space="preserve">Monte Real</t>
  </si>
  <si>
    <t xml:space="preserve">370025</t>
  </si>
  <si>
    <t xml:space="preserve">876</t>
  </si>
  <si>
    <t xml:space="preserve">Farmácia Valentim Lda.</t>
  </si>
  <si>
    <t xml:space="preserve">Rua José Isidro dos Santos  nº 11 A</t>
  </si>
  <si>
    <t xml:space="preserve">2625-087</t>
  </si>
  <si>
    <t xml:space="preserve">Póvoa De Santa Iria</t>
  </si>
  <si>
    <t xml:space="preserve">820006</t>
  </si>
  <si>
    <t xml:space="preserve">17833</t>
  </si>
  <si>
    <t xml:space="preserve">Farmácia Monte</t>
  </si>
  <si>
    <t xml:space="preserve">Rua Dr. António José de Almeida  45</t>
  </si>
  <si>
    <t xml:space="preserve">7160-275</t>
  </si>
  <si>
    <t xml:space="preserve">Vila Viçosa</t>
  </si>
  <si>
    <t xml:space="preserve">690026</t>
  </si>
  <si>
    <t xml:space="preserve">18554</t>
  </si>
  <si>
    <t xml:space="preserve">Farmácia do Bairro</t>
  </si>
  <si>
    <t xml:space="preserve">Praceta Infante D. Henrique lote B  14 e 16</t>
  </si>
  <si>
    <t xml:space="preserve">3030-055</t>
  </si>
  <si>
    <t xml:space="preserve">690006</t>
  </si>
  <si>
    <t xml:space="preserve">15415</t>
  </si>
  <si>
    <t xml:space="preserve">Farmácia Sousa</t>
  </si>
  <si>
    <t xml:space="preserve">Rua Jacques Pessoa  7</t>
  </si>
  <si>
    <t xml:space="preserve">8800-350</t>
  </si>
  <si>
    <t xml:space="preserve">Tavira</t>
  </si>
  <si>
    <t xml:space="preserve">690016</t>
  </si>
  <si>
    <t xml:space="preserve">16187</t>
  </si>
  <si>
    <t xml:space="preserve">Farmácia Central dos Olivais</t>
  </si>
  <si>
    <t xml:space="preserve">Rua Alferes Barrilaro Ruas  7 C</t>
  </si>
  <si>
    <t xml:space="preserve">1800-006</t>
  </si>
  <si>
    <t xml:space="preserve">160029</t>
  </si>
  <si>
    <t xml:space="preserve">060071</t>
  </si>
  <si>
    <t xml:space="preserve">17280</t>
  </si>
  <si>
    <t xml:space="preserve">Farmácia Garcia</t>
  </si>
  <si>
    <t xml:space="preserve">Avenida dos Missionários  7</t>
  </si>
  <si>
    <t xml:space="preserve">2735-135</t>
  </si>
  <si>
    <t xml:space="preserve">370001</t>
  </si>
  <si>
    <t xml:space="preserve">17710</t>
  </si>
  <si>
    <t xml:space="preserve">Farmácia Cavaquinha</t>
  </si>
  <si>
    <t xml:space="preserve">Rua Artur Garrett  2</t>
  </si>
  <si>
    <t xml:space="preserve">2890-010</t>
  </si>
  <si>
    <t xml:space="preserve">Alcochete</t>
  </si>
  <si>
    <t xml:space="preserve">33634</t>
  </si>
  <si>
    <t xml:space="preserve">Largo 25 de Abril  15</t>
  </si>
  <si>
    <t xml:space="preserve">2835-702</t>
  </si>
  <si>
    <t xml:space="preserve">480023</t>
  </si>
  <si>
    <t xml:space="preserve">7862</t>
  </si>
  <si>
    <t xml:space="preserve">Farmácia da Cruz</t>
  </si>
  <si>
    <t xml:space="preserve">Rua Costa Cabral  1082</t>
  </si>
  <si>
    <t xml:space="preserve">4200-213</t>
  </si>
  <si>
    <t xml:space="preserve">480020</t>
  </si>
  <si>
    <t xml:space="preserve">8141</t>
  </si>
  <si>
    <t xml:space="preserve">Farmácia Soveral</t>
  </si>
  <si>
    <t xml:space="preserve">Largo de Santo António  5-A</t>
  </si>
  <si>
    <t xml:space="preserve">2580-405</t>
  </si>
  <si>
    <t xml:space="preserve">Ventosa Alq</t>
  </si>
  <si>
    <t xml:space="preserve">060006</t>
  </si>
  <si>
    <t xml:space="preserve">Beloura Office Park, edf-10</t>
  </si>
  <si>
    <t xml:space="preserve">2710-693</t>
  </si>
  <si>
    <t xml:space="preserve">LI2UPS</t>
  </si>
  <si>
    <t xml:space="preserve">UPS 2000 VA Litium batery</t>
  </si>
  <si>
    <t xml:space="preserve">016055 491379</t>
  </si>
  <si>
    <t xml:space="preserve">016057 491189</t>
  </si>
  <si>
    <t xml:space="preserve">016056 491137</t>
  </si>
  <si>
    <t xml:space="preserve">116077 110033</t>
  </si>
  <si>
    <t xml:space="preserve">116078 110262</t>
  </si>
  <si>
    <t xml:space="preserve">116079 110259</t>
  </si>
  <si>
    <t xml:space="preserve">12882</t>
  </si>
  <si>
    <t xml:space="preserve">Farmácia Flama</t>
  </si>
  <si>
    <t xml:space="preserve">Rua Elias Garcia  86</t>
  </si>
  <si>
    <t xml:space="preserve">2700-330</t>
  </si>
  <si>
    <t xml:space="preserve">480002</t>
  </si>
  <si>
    <t xml:space="preserve">580005</t>
  </si>
  <si>
    <t xml:space="preserve">13706</t>
  </si>
  <si>
    <t xml:space="preserve">Rua Dr. Francisco Gonçalves de Oliveira  nº 37 H</t>
  </si>
  <si>
    <t xml:space="preserve">2925-589</t>
  </si>
  <si>
    <t xml:space="preserve">Azeitão</t>
  </si>
  <si>
    <t xml:space="preserve">370045</t>
  </si>
  <si>
    <t xml:space="preserve">17620</t>
  </si>
  <si>
    <t xml:space="preserve">Rua Mariana Godinho  17</t>
  </si>
  <si>
    <t xml:space="preserve">7520-261</t>
  </si>
  <si>
    <t xml:space="preserve">Sines</t>
  </si>
  <si>
    <t xml:space="preserve">410033034CC966690031</t>
  </si>
  <si>
    <t xml:space="preserve">26239</t>
  </si>
  <si>
    <t xml:space="preserve">Farmácia Vila Nova da Telha</t>
  </si>
  <si>
    <t xml:space="preserve">Rua Direita de Quires  1237</t>
  </si>
  <si>
    <t xml:space="preserve">4470-763</t>
  </si>
  <si>
    <t xml:space="preserve">400008</t>
  </si>
  <si>
    <t xml:space="preserve">4030</t>
  </si>
  <si>
    <t xml:space="preserve">Farmácia Homeopática de Santa Justa</t>
  </si>
  <si>
    <t xml:space="preserve">Rua de Santa Justa  6</t>
  </si>
  <si>
    <t xml:space="preserve">1100-485</t>
  </si>
  <si>
    <t xml:space="preserve">690048</t>
  </si>
  <si>
    <t xml:space="preserve">23612</t>
  </si>
  <si>
    <t xml:space="preserve">Farmácia Bota</t>
  </si>
  <si>
    <t xml:space="preserve">Rua 1º de Maio  30</t>
  </si>
  <si>
    <t xml:space="preserve">8800-166</t>
  </si>
  <si>
    <t xml:space="preserve">Sta Catarina Fonte Bispo</t>
  </si>
  <si>
    <t xml:space="preserve">060070</t>
  </si>
  <si>
    <t xml:space="preserve">24562</t>
  </si>
  <si>
    <t xml:space="preserve">Farmácia Gaia Jardim</t>
  </si>
  <si>
    <t xml:space="preserve">Av. dos Escultores  399 Lj. 4 A</t>
  </si>
  <si>
    <t xml:space="preserve">4404-504</t>
  </si>
  <si>
    <t xml:space="preserve">690018</t>
  </si>
  <si>
    <t xml:space="preserve">21598</t>
  </si>
  <si>
    <t xml:space="preserve">Rotunda do Nervir, entrada B  5</t>
  </si>
  <si>
    <t xml:space="preserve">5000-557</t>
  </si>
  <si>
    <t xml:space="preserve">370006</t>
  </si>
  <si>
    <t xml:space="preserve">34746</t>
  </si>
  <si>
    <t xml:space="preserve">Farmácia S. Damião</t>
  </si>
  <si>
    <t xml:space="preserve">Largo do Terreiro  1</t>
  </si>
  <si>
    <t xml:space="preserve">3060-238</t>
  </si>
  <si>
    <t xml:space="preserve">Cordinhã</t>
  </si>
  <si>
    <t xml:space="preserve">370004</t>
  </si>
  <si>
    <t xml:space="preserve">6750</t>
  </si>
  <si>
    <t xml:space="preserve">Avenida da República  63</t>
  </si>
  <si>
    <t xml:space="preserve">4805-155</t>
  </si>
  <si>
    <t xml:space="preserve">Caldas Das Taipas</t>
  </si>
  <si>
    <t xml:space="preserve">450024</t>
  </si>
  <si>
    <t xml:space="preserve">9954</t>
  </si>
  <si>
    <t xml:space="preserve">Farmácia Barreira</t>
  </si>
  <si>
    <t xml:space="preserve">Largo Visconde Almeida Garret  141 a 147</t>
  </si>
  <si>
    <t xml:space="preserve">5000-643</t>
  </si>
  <si>
    <t xml:space="preserve">370007</t>
  </si>
  <si>
    <t xml:space="preserve">20770</t>
  </si>
  <si>
    <t xml:space="preserve">Farmácia Marinho Fernandes</t>
  </si>
  <si>
    <t xml:space="preserve">Rua José Florêncio Soares  nº 12</t>
  </si>
  <si>
    <t xml:space="preserve">4820-710</t>
  </si>
  <si>
    <t xml:space="preserve">São Martinho Silvares</t>
  </si>
  <si>
    <t xml:space="preserve">34894</t>
  </si>
  <si>
    <t xml:space="preserve">Farmácia Palhais</t>
  </si>
  <si>
    <t xml:space="preserve">Rua das Vieiras  16B</t>
  </si>
  <si>
    <t xml:space="preserve">2830-572</t>
  </si>
  <si>
    <t xml:space="preserve">Palhais Brr</t>
  </si>
  <si>
    <t xml:space="preserve">480009</t>
  </si>
  <si>
    <t xml:space="preserve">4383</t>
  </si>
  <si>
    <t xml:space="preserve">Rua Lima e Brito  11</t>
  </si>
  <si>
    <t xml:space="preserve">7040-060</t>
  </si>
  <si>
    <t xml:space="preserve">Arraiolos</t>
  </si>
  <si>
    <t xml:space="preserve">450027</t>
  </si>
  <si>
    <t xml:space="preserve">480004</t>
  </si>
  <si>
    <t xml:space="preserve">10006</t>
  </si>
  <si>
    <t xml:space="preserve">Farmácia Silva Godinho</t>
  </si>
  <si>
    <t xml:space="preserve">Largo São Sebastião, 4</t>
  </si>
  <si>
    <t xml:space="preserve">7425-102</t>
  </si>
  <si>
    <t xml:space="preserve">Montangil</t>
  </si>
  <si>
    <t xml:space="preserve">060065</t>
  </si>
  <si>
    <t xml:space="preserve">10774</t>
  </si>
  <si>
    <t xml:space="preserve">Avenida João da Cruz  76</t>
  </si>
  <si>
    <t xml:space="preserve">5300-178</t>
  </si>
  <si>
    <t xml:space="preserve">370041</t>
  </si>
  <si>
    <t xml:space="preserve">12203</t>
  </si>
  <si>
    <t xml:space="preserve">Rua da Misericórdia  11</t>
  </si>
  <si>
    <t xml:space="preserve">2100-134</t>
  </si>
  <si>
    <t xml:space="preserve">Coruche</t>
  </si>
  <si>
    <t xml:space="preserve">370049</t>
  </si>
  <si>
    <t xml:space="preserve">13463</t>
  </si>
  <si>
    <t xml:space="preserve">Farmácia Boa-Hora</t>
  </si>
  <si>
    <t xml:space="preserve">Rua dos Quartéis  25</t>
  </si>
  <si>
    <t xml:space="preserve">1300-481</t>
  </si>
  <si>
    <t xml:space="preserve">370046</t>
  </si>
  <si>
    <t xml:space="preserve">16764</t>
  </si>
  <si>
    <t xml:space="preserve">Farmácia Dinis Gomes</t>
  </si>
  <si>
    <t xml:space="preserve">Rua Arcebispo Pereira Bilhano  54</t>
  </si>
  <si>
    <t xml:space="preserve">3830-111</t>
  </si>
  <si>
    <t xml:space="preserve">370051</t>
  </si>
  <si>
    <t xml:space="preserve">19607</t>
  </si>
  <si>
    <t xml:space="preserve">Farmácia Silveira Alcabideche</t>
  </si>
  <si>
    <t xml:space="preserve">Rua João Pires Correia  314-B</t>
  </si>
  <si>
    <t xml:space="preserve">2645-050</t>
  </si>
  <si>
    <t xml:space="preserve">22195</t>
  </si>
  <si>
    <t xml:space="preserve">Farmácia Almeida; Drª Mª CELESTE SILVA LOPES DOMINGUES UNIP, LDA</t>
  </si>
  <si>
    <t xml:space="preserve">AVENIDA PROFESSOR DR. AUGUSTO ABREU LOPES 45 - R/C</t>
  </si>
  <si>
    <t xml:space="preserve">2675-301</t>
  </si>
  <si>
    <t xml:space="preserve">540037</t>
  </si>
  <si>
    <t xml:space="preserve">24333</t>
  </si>
  <si>
    <t xml:space="preserve">Farmácia Nunes Palmela</t>
  </si>
  <si>
    <t xml:space="preserve">Avenida da Liberdade  LOTE 28</t>
  </si>
  <si>
    <t xml:space="preserve">2950-201</t>
  </si>
  <si>
    <t xml:space="preserve">Palmela</t>
  </si>
  <si>
    <t xml:space="preserve">370026</t>
  </si>
  <si>
    <t xml:space="preserve">25658</t>
  </si>
  <si>
    <t xml:space="preserve">Farmácia Molelos</t>
  </si>
  <si>
    <t xml:space="preserve">Rua Dr. Adriano Lopes Figueiredo</t>
  </si>
  <si>
    <t xml:space="preserve">3460-009</t>
  </si>
  <si>
    <t xml:space="preserve">Tondela</t>
  </si>
  <si>
    <t xml:space="preserve">450028</t>
  </si>
  <si>
    <t xml:space="preserve">26395</t>
  </si>
  <si>
    <t xml:space="preserve">Farmácia Senhora do Vale</t>
  </si>
  <si>
    <t xml:space="preserve">Av. Senhora do Vale, Edificio Senhora do Vale, Bloco 1  166</t>
  </si>
  <si>
    <t xml:space="preserve">4580-311</t>
  </si>
  <si>
    <t xml:space="preserve">Cete</t>
  </si>
  <si>
    <t xml:space="preserve">370014</t>
  </si>
  <si>
    <t xml:space="preserve">27049</t>
  </si>
  <si>
    <t xml:space="preserve">Avª Vasco da Gama, Edificio do Mercado Municipal  LOJA C</t>
  </si>
  <si>
    <t xml:space="preserve">2835-205</t>
  </si>
  <si>
    <t xml:space="preserve">Vale Da Amoreira</t>
  </si>
  <si>
    <t xml:space="preserve">450034</t>
  </si>
  <si>
    <t xml:space="preserve">Largo da Praça  14</t>
  </si>
  <si>
    <t xml:space="preserve">6440-072</t>
  </si>
  <si>
    <t xml:space="preserve">450023</t>
  </si>
  <si>
    <t xml:space="preserve">35742</t>
  </si>
  <si>
    <t xml:space="preserve">Farmácia Vida</t>
  </si>
  <si>
    <t xml:space="preserve">Estrada de Lalhe  nº 38</t>
  </si>
  <si>
    <t xml:space="preserve">3850-765</t>
  </si>
  <si>
    <t xml:space="preserve">São João De Loure</t>
  </si>
  <si>
    <t xml:space="preserve">580010</t>
  </si>
  <si>
    <t xml:space="preserve">5460</t>
  </si>
  <si>
    <t xml:space="preserve">Farmácia Soure</t>
  </si>
  <si>
    <t xml:space="preserve">Rua João de Deus  26</t>
  </si>
  <si>
    <t xml:space="preserve">3130-250</t>
  </si>
  <si>
    <t xml:space="preserve">Soure</t>
  </si>
  <si>
    <t xml:space="preserve">510013</t>
  </si>
  <si>
    <t xml:space="preserve">6955</t>
  </si>
  <si>
    <t xml:space="preserve">Avenida 25 de Abril  56</t>
  </si>
  <si>
    <t xml:space="preserve">2580-367</t>
  </si>
  <si>
    <t xml:space="preserve">Alenquer</t>
  </si>
  <si>
    <t xml:space="preserve">370053</t>
  </si>
  <si>
    <t xml:space="preserve">795</t>
  </si>
  <si>
    <t xml:space="preserve">R. Engº Rui Nogueira Simões  Lj. 5 - 1 D</t>
  </si>
  <si>
    <t xml:space="preserve">2665-622</t>
  </si>
  <si>
    <t xml:space="preserve">Malveira</t>
  </si>
  <si>
    <t xml:space="preserve">830001</t>
  </si>
  <si>
    <t xml:space="preserve">24929</t>
  </si>
  <si>
    <t xml:space="preserve">Farmácia De Gualtar</t>
  </si>
  <si>
    <t xml:space="preserve">Rua da Lameira  74 e 76</t>
  </si>
  <si>
    <t xml:space="preserve">4710-093</t>
  </si>
  <si>
    <t xml:space="preserve">5290</t>
  </si>
  <si>
    <t xml:space="preserve">Farmácia Avenida</t>
  </si>
  <si>
    <t xml:space="preserve">Av. Jorge Luís Borges  Nº 5</t>
  </si>
  <si>
    <t xml:space="preserve">5160-287</t>
  </si>
  <si>
    <t xml:space="preserve">450032</t>
  </si>
  <si>
    <t xml:space="preserve">12718</t>
  </si>
  <si>
    <t xml:space="preserve">Farmácia Serpa Pinto</t>
  </si>
  <si>
    <t xml:space="preserve">Rua Serpa Pinto  645</t>
  </si>
  <si>
    <t xml:space="preserve">4250-468</t>
  </si>
  <si>
    <t xml:space="preserve">1325</t>
  </si>
  <si>
    <t xml:space="preserve">Largo S. Pedro  4</t>
  </si>
  <si>
    <t xml:space="preserve">2100-111</t>
  </si>
  <si>
    <t xml:space="preserve">370028</t>
  </si>
  <si>
    <t xml:space="preserve">16128</t>
  </si>
  <si>
    <t xml:space="preserve">Farmácia Santiago</t>
  </si>
  <si>
    <t xml:space="preserve">Estrada da Palmela  59-A</t>
  </si>
  <si>
    <t xml:space="preserve">2900-534</t>
  </si>
  <si>
    <t xml:space="preserve">450031</t>
  </si>
  <si>
    <t xml:space="preserve">19917</t>
  </si>
  <si>
    <t xml:space="preserve">Farmácia Salavessa</t>
  </si>
  <si>
    <t xml:space="preserve">Av. da Carapalha, lote 37  38</t>
  </si>
  <si>
    <t xml:space="preserve">6000-320</t>
  </si>
  <si>
    <t xml:space="preserve">370048</t>
  </si>
  <si>
    <t xml:space="preserve">23329</t>
  </si>
  <si>
    <t xml:space="preserve">Rua da Prensa,  4 B</t>
  </si>
  <si>
    <t xml:space="preserve">6060-551</t>
  </si>
  <si>
    <t xml:space="preserve">Zebreira</t>
  </si>
  <si>
    <t xml:space="preserve">950011</t>
  </si>
  <si>
    <t xml:space="preserve">34878</t>
  </si>
  <si>
    <t xml:space="preserve">Farmácia Sant Ana</t>
  </si>
  <si>
    <t xml:space="preserve">Alameda Pero da Covilhã - CC Covilhã Shopping  Lj. 1</t>
  </si>
  <si>
    <t xml:space="preserve">6200-251</t>
  </si>
  <si>
    <t xml:space="preserve">370019</t>
  </si>
  <si>
    <t xml:space="preserve">35327</t>
  </si>
  <si>
    <t xml:space="preserve">Rua do Comércio  40-A</t>
  </si>
  <si>
    <t xml:space="preserve">8375-264</t>
  </si>
  <si>
    <t xml:space="preserve">São Marcos Da Serra</t>
  </si>
  <si>
    <t xml:space="preserve">480017</t>
  </si>
  <si>
    <t xml:space="preserve">6211</t>
  </si>
  <si>
    <t xml:space="preserve">Farmácia da Santa Casa da Misericórdia da Vila do Crato</t>
  </si>
  <si>
    <t xml:space="preserve">Rua 25 de Abril  15</t>
  </si>
  <si>
    <t xml:space="preserve">7430-174</t>
  </si>
  <si>
    <t xml:space="preserve">450029</t>
  </si>
  <si>
    <t xml:space="preserve">736</t>
  </si>
  <si>
    <t xml:space="preserve">Farmácia Largo do Rato</t>
  </si>
  <si>
    <t xml:space="preserve">Avenida Alvares Cabral  1</t>
  </si>
  <si>
    <t xml:space="preserve">1250-015</t>
  </si>
  <si>
    <t xml:space="preserve">540038</t>
  </si>
  <si>
    <t xml:space="preserve">9911</t>
  </si>
  <si>
    <t xml:space="preserve">Farmácia Silveira Cascais</t>
  </si>
  <si>
    <t xml:space="preserve">Av. Pedro Álvares Cabral  236</t>
  </si>
  <si>
    <t xml:space="preserve">2750-184</t>
  </si>
  <si>
    <t xml:space="preserve">370021</t>
  </si>
  <si>
    <t xml:space="preserve">400002</t>
  </si>
  <si>
    <t xml:space="preserve">17701</t>
  </si>
  <si>
    <t xml:space="preserve">Farmácia Dias</t>
  </si>
  <si>
    <t xml:space="preserve">Rua 5 de Outubro  115-117</t>
  </si>
  <si>
    <t xml:space="preserve">7600-054</t>
  </si>
  <si>
    <t xml:space="preserve">Aljustrel</t>
  </si>
  <si>
    <t xml:space="preserve">580029</t>
  </si>
  <si>
    <t xml:space="preserve">500037</t>
  </si>
  <si>
    <t xml:space="preserve">21113</t>
  </si>
  <si>
    <t xml:space="preserve">Farmácia Luz Marques</t>
  </si>
  <si>
    <t xml:space="preserve">Rua da Igreja  49</t>
  </si>
  <si>
    <t xml:space="preserve">3360-053</t>
  </si>
  <si>
    <t xml:space="preserve">Figueira De Lorvão</t>
  </si>
  <si>
    <t xml:space="preserve">670045</t>
  </si>
  <si>
    <t xml:space="preserve">2143</t>
  </si>
  <si>
    <t xml:space="preserve">Farmácia Trindade Braz</t>
  </si>
  <si>
    <t xml:space="preserve">Rua Costa Pinto  186</t>
  </si>
  <si>
    <t xml:space="preserve">2770-214</t>
  </si>
  <si>
    <t xml:space="preserve">Paço De Arcos</t>
  </si>
  <si>
    <t xml:space="preserve">450022</t>
  </si>
  <si>
    <t xml:space="preserve">23094</t>
  </si>
  <si>
    <t xml:space="preserve">Farmácia da Urqueira</t>
  </si>
  <si>
    <t xml:space="preserve">Rua Principal  90</t>
  </si>
  <si>
    <t xml:space="preserve">2435-704</t>
  </si>
  <si>
    <t xml:space="preserve">Urqueira</t>
  </si>
  <si>
    <t xml:space="preserve">480015</t>
  </si>
  <si>
    <t xml:space="preserve">23809</t>
  </si>
  <si>
    <t xml:space="preserve">Farmácia Sousa Trincão</t>
  </si>
  <si>
    <t xml:space="preserve">Urbanização Barro Vermelho - Rua Amélia Rey Colaço  Nº 1 - A</t>
  </si>
  <si>
    <t xml:space="preserve">2200-085</t>
  </si>
  <si>
    <t xml:space="preserve">480005</t>
  </si>
  <si>
    <t xml:space="preserve">2690</t>
  </si>
  <si>
    <t xml:space="preserve">Farmácia Cova da Piedade</t>
  </si>
  <si>
    <t xml:space="preserve">Rua Fernando Pessoa  12-A</t>
  </si>
  <si>
    <t xml:space="preserve">2805-139</t>
  </si>
  <si>
    <t xml:space="preserve">33979</t>
  </si>
  <si>
    <t xml:space="preserve">Farmácia do Forte</t>
  </si>
  <si>
    <t xml:space="preserve">Rua Padre Américo  Nº 33</t>
  </si>
  <si>
    <t xml:space="preserve">2625-393</t>
  </si>
  <si>
    <t xml:space="preserve">Forte Da Casa</t>
  </si>
  <si>
    <t xml:space="preserve">370052</t>
  </si>
  <si>
    <t xml:space="preserve">5720</t>
  </si>
  <si>
    <t xml:space="preserve">Ed. Jaime Ribeiro, Rua Comendador Silva  57 A</t>
  </si>
  <si>
    <t xml:space="preserve">5450-020</t>
  </si>
  <si>
    <t xml:space="preserve">Vila Pouca De Aguiar</t>
  </si>
  <si>
    <t xml:space="preserve">380007</t>
  </si>
  <si>
    <t xml:space="preserve">370018</t>
  </si>
  <si>
    <t xml:space="preserve">17957</t>
  </si>
  <si>
    <t xml:space="preserve">Farmácia Santa Maria</t>
  </si>
  <si>
    <t xml:space="preserve">Avenida 5 de Outubro  275 B</t>
  </si>
  <si>
    <t xml:space="preserve">1600-035</t>
  </si>
  <si>
    <t xml:space="preserve">080016</t>
  </si>
  <si>
    <t xml:space="preserve">11185</t>
  </si>
  <si>
    <t xml:space="preserve">Farmácia Nova Farmácia da Madalena</t>
  </si>
  <si>
    <t xml:space="preserve">Rua Cândido Sotto Mayor  26</t>
  </si>
  <si>
    <t xml:space="preserve">5400-165</t>
  </si>
  <si>
    <t xml:space="preserve">370020</t>
  </si>
  <si>
    <t xml:space="preserve">440056</t>
  </si>
  <si>
    <t xml:space="preserve">25437</t>
  </si>
  <si>
    <t xml:space="preserve">Farmácia Nova de Cerveira</t>
  </si>
  <si>
    <t xml:space="preserve">Av. Comunidades Portuguesas  S/N</t>
  </si>
  <si>
    <t xml:space="preserve">4920-279</t>
  </si>
  <si>
    <t xml:space="preserve">Vila Nova De Cerveira</t>
  </si>
  <si>
    <t xml:space="preserve">370015</t>
  </si>
  <si>
    <t xml:space="preserve">3239</t>
  </si>
  <si>
    <t xml:space="preserve">Farmácia Zeller</t>
  </si>
  <si>
    <t xml:space="preserve">Rua Heliodoro Salgado  57 A</t>
  </si>
  <si>
    <t xml:space="preserve">2745-122</t>
  </si>
  <si>
    <t xml:space="preserve">480006</t>
  </si>
  <si>
    <t xml:space="preserve">34843</t>
  </si>
  <si>
    <t xml:space="preserve">Av. 24 de Junho, Urbanização Solmar, Edf. Almada  Lt. 1 R/C</t>
  </si>
  <si>
    <t xml:space="preserve">8950-411</t>
  </si>
  <si>
    <t xml:space="preserve">Altura</t>
  </si>
  <si>
    <t xml:space="preserve">5045</t>
  </si>
  <si>
    <t xml:space="preserve">Farmácia Praia</t>
  </si>
  <si>
    <t xml:space="preserve">Largo do Passeio Alegre  6</t>
  </si>
  <si>
    <t xml:space="preserve">4490-428</t>
  </si>
  <si>
    <t xml:space="preserve">Póvoa De Varzim</t>
  </si>
  <si>
    <t xml:space="preserve">440057</t>
  </si>
  <si>
    <t xml:space="preserve">7293</t>
  </si>
  <si>
    <t xml:space="preserve">Farmácia Mouraria</t>
  </si>
  <si>
    <t xml:space="preserve">Rua da Mouraria  10 e 14</t>
  </si>
  <si>
    <t xml:space="preserve">1100-364</t>
  </si>
  <si>
    <t xml:space="preserve">8605</t>
  </si>
  <si>
    <t xml:space="preserve">Bairro Atalaia Sul, R Dunas, Bl 12C  5 FR D</t>
  </si>
  <si>
    <t xml:space="preserve">7500-110</t>
  </si>
  <si>
    <t xml:space="preserve">Vila Nova De Santo André</t>
  </si>
  <si>
    <t xml:space="preserve">370022</t>
  </si>
  <si>
    <t xml:space="preserve">18406</t>
  </si>
  <si>
    <t xml:space="preserve">Farmácia João Castro Rodrigues</t>
  </si>
  <si>
    <t xml:space="preserve">Largo 5 Outubro  63 R/C</t>
  </si>
  <si>
    <t xml:space="preserve">2805-119</t>
  </si>
  <si>
    <t xml:space="preserve">440055</t>
  </si>
  <si>
    <t xml:space="preserve">10189</t>
  </si>
  <si>
    <t xml:space="preserve">Farmácia Valle</t>
  </si>
  <si>
    <t xml:space="preserve">Avenida Visconde Valmor  60-B</t>
  </si>
  <si>
    <t xml:space="preserve">1050-241</t>
  </si>
  <si>
    <t xml:space="preserve">080041</t>
  </si>
  <si>
    <t xml:space="preserve">10243</t>
  </si>
  <si>
    <t xml:space="preserve">Farmácia Brito</t>
  </si>
  <si>
    <t xml:space="preserve">Rua do Souto  70</t>
  </si>
  <si>
    <t xml:space="preserve">4990-107</t>
  </si>
  <si>
    <t xml:space="preserve">Ponte De Lima</t>
  </si>
  <si>
    <t xml:space="preserve">10391</t>
  </si>
  <si>
    <t xml:space="preserve">Farmácia Alto de Algés</t>
  </si>
  <si>
    <t xml:space="preserve">Rua da Eira  26-A</t>
  </si>
  <si>
    <t xml:space="preserve">1495-231</t>
  </si>
  <si>
    <t xml:space="preserve">Algés</t>
  </si>
  <si>
    <t xml:space="preserve">370034</t>
  </si>
  <si>
    <t xml:space="preserve">3948</t>
  </si>
  <si>
    <t xml:space="preserve">Rua de Pinhais Bastos  123</t>
  </si>
  <si>
    <t xml:space="preserve">4430-880</t>
  </si>
  <si>
    <t xml:space="preserve">Avintes</t>
  </si>
  <si>
    <t xml:space="preserve">Rua 25 de Abril, nº10</t>
  </si>
  <si>
    <t xml:space="preserve">7300-576</t>
  </si>
  <si>
    <t xml:space="preserve">Urra - Portalefre</t>
  </si>
  <si>
    <t xml:space="preserve">160030</t>
  </si>
  <si>
    <t xml:space="preserve">19780</t>
  </si>
  <si>
    <t xml:space="preserve">Farmácia Gonçalves</t>
  </si>
  <si>
    <t xml:space="preserve">Rua Dr. Egas Moniz  30-B</t>
  </si>
  <si>
    <t xml:space="preserve">2675-341</t>
  </si>
  <si>
    <t xml:space="preserve">24660</t>
  </si>
  <si>
    <t xml:space="preserve">Farmácia Edite</t>
  </si>
  <si>
    <t xml:space="preserve">Sudoeste Retail Park 4 Loja 25</t>
  </si>
  <si>
    <t xml:space="preserve">8365-023</t>
  </si>
  <si>
    <t xml:space="preserve">Alcantarilha</t>
  </si>
  <si>
    <t xml:space="preserve">370054</t>
  </si>
  <si>
    <t xml:space="preserve">12734</t>
  </si>
  <si>
    <t xml:space="preserve">Farmácia Matilde Soares</t>
  </si>
  <si>
    <t xml:space="preserve">Rua Dr. António José de Almeida  248</t>
  </si>
  <si>
    <t xml:space="preserve">3070-399</t>
  </si>
  <si>
    <t xml:space="preserve">Mira</t>
  </si>
  <si>
    <t xml:space="preserve">370030</t>
  </si>
  <si>
    <t xml:space="preserve">13161</t>
  </si>
  <si>
    <t xml:space="preserve">Largo Combatentes Grande Guerra  21</t>
  </si>
  <si>
    <t xml:space="preserve">7100-111</t>
  </si>
  <si>
    <t xml:space="preserve">Estremoz</t>
  </si>
  <si>
    <t xml:space="preserve">080032</t>
  </si>
  <si>
    <t xml:space="preserve">370029</t>
  </si>
  <si>
    <t xml:space="preserve">18597</t>
  </si>
  <si>
    <t xml:space="preserve">Farmácia Araújo Vicente</t>
  </si>
  <si>
    <t xml:space="preserve">Rua Dr. Arlindo Vicente</t>
  </si>
  <si>
    <t xml:space="preserve">3770-410</t>
  </si>
  <si>
    <t xml:space="preserve">Troviscal Obr</t>
  </si>
  <si>
    <t xml:space="preserve">080031</t>
  </si>
  <si>
    <t xml:space="preserve">23124</t>
  </si>
  <si>
    <t xml:space="preserve">Farmácia Moura Carneiro</t>
  </si>
  <si>
    <t xml:space="preserve">Riosul Shopping - Qta Nova Rio Judeu  Loja 0.044-A</t>
  </si>
  <si>
    <t xml:space="preserve">2840-336</t>
  </si>
  <si>
    <t xml:space="preserve">610007</t>
  </si>
  <si>
    <t xml:space="preserve">2780</t>
  </si>
  <si>
    <t xml:space="preserve">Farmácia Carvalho</t>
  </si>
  <si>
    <t xml:space="preserve">Rua Dr. Gregório Fernandes  20-22</t>
  </si>
  <si>
    <t xml:space="preserve">2120-083</t>
  </si>
  <si>
    <t xml:space="preserve">Salvaterra De Magos</t>
  </si>
  <si>
    <t xml:space="preserve">370033</t>
  </si>
  <si>
    <t xml:space="preserve">33782</t>
  </si>
  <si>
    <t xml:space="preserve">Rua de Galvão, S/N, Fracção B, Lote 3  R/C</t>
  </si>
  <si>
    <t xml:space="preserve">4960-549</t>
  </si>
  <si>
    <t xml:space="preserve">Melgaço</t>
  </si>
  <si>
    <t xml:space="preserve">370031</t>
  </si>
  <si>
    <t xml:space="preserve">6491</t>
  </si>
  <si>
    <t xml:space="preserve">Rua Ernesto Silva  71 B-C</t>
  </si>
  <si>
    <t xml:space="preserve">1495-057</t>
  </si>
  <si>
    <t xml:space="preserve">440039</t>
  </si>
  <si>
    <t xml:space="preserve">9075</t>
  </si>
  <si>
    <t xml:space="preserve">Farmácia Pereira Gago</t>
  </si>
  <si>
    <t xml:space="preserve">Rua de Santo António  81</t>
  </si>
  <si>
    <t xml:space="preserve">8000-284</t>
  </si>
  <si>
    <t xml:space="preserve">370038</t>
  </si>
  <si>
    <t xml:space="preserve">16276</t>
  </si>
  <si>
    <t xml:space="preserve">Caminho de Santo António  238-A</t>
  </si>
  <si>
    <t xml:space="preserve">9020-002</t>
  </si>
  <si>
    <t xml:space="preserve">UPS TOWER 15KVA V1 (trifásica)</t>
  </si>
  <si>
    <t xml:space="preserve">610009</t>
  </si>
  <si>
    <t xml:space="preserve">18007</t>
  </si>
  <si>
    <t xml:space="preserve">Farmácia Galeno</t>
  </si>
  <si>
    <t xml:space="preserve">Rua Capitão Leitão  85-B</t>
  </si>
  <si>
    <t xml:space="preserve">2800-136</t>
  </si>
  <si>
    <t xml:space="preserve">25232</t>
  </si>
  <si>
    <t xml:space="preserve">Farmácia Marques Silva</t>
  </si>
  <si>
    <t xml:space="preserve">Estrada Nacional 395, Edificio Labisa  Lj. D</t>
  </si>
  <si>
    <t xml:space="preserve">8200-559</t>
  </si>
  <si>
    <t xml:space="preserve">Ferreiras</t>
  </si>
  <si>
    <t xml:space="preserve">370037</t>
  </si>
  <si>
    <t xml:space="preserve">26530</t>
  </si>
  <si>
    <t xml:space="preserve">Farmácia Ferronha e Silva</t>
  </si>
  <si>
    <t xml:space="preserve">Av. Marques de Soveral  115 B</t>
  </si>
  <si>
    <t xml:space="preserve">5130-324</t>
  </si>
  <si>
    <t xml:space="preserve">São João Da Pesqueira</t>
  </si>
  <si>
    <t xml:space="preserve">000001</t>
  </si>
  <si>
    <t xml:space="preserve">35432</t>
  </si>
  <si>
    <t xml:space="preserve">Farmácia de Rebordelo</t>
  </si>
  <si>
    <t xml:space="preserve">Rua do Canelho  nº 9</t>
  </si>
  <si>
    <t xml:space="preserve">5335-101</t>
  </si>
  <si>
    <t xml:space="preserve">Rebordelo</t>
  </si>
  <si>
    <t xml:space="preserve">160028</t>
  </si>
  <si>
    <t xml:space="preserve">380005</t>
  </si>
  <si>
    <t xml:space="preserve">9253</t>
  </si>
  <si>
    <t xml:space="preserve">Farmácia Ramos</t>
  </si>
  <si>
    <t xml:space="preserve">Travessa do Mártir e Santo  2</t>
  </si>
  <si>
    <t xml:space="preserve">7700-021</t>
  </si>
  <si>
    <t xml:space="preserve">Almodôvar</t>
  </si>
  <si>
    <t xml:space="preserve">080033</t>
  </si>
  <si>
    <t xml:space="preserve">9610</t>
  </si>
  <si>
    <t xml:space="preserve">Farmácia de Santa Isabel</t>
  </si>
  <si>
    <t xml:space="preserve">Avenida Sá da Bandeira  28</t>
  </si>
  <si>
    <t xml:space="preserve">3000-350</t>
  </si>
  <si>
    <t xml:space="preserve">950012</t>
  </si>
  <si>
    <t xml:space="preserve">1112</t>
  </si>
  <si>
    <t xml:space="preserve">Farmácia Cacela</t>
  </si>
  <si>
    <t xml:space="preserve">Rua Dr. José Colaço Fernandes</t>
  </si>
  <si>
    <t xml:space="preserve">8900-018</t>
  </si>
  <si>
    <t xml:space="preserve">Vila Nova De Cacela</t>
  </si>
  <si>
    <t xml:space="preserve">690030</t>
  </si>
  <si>
    <t xml:space="preserve">14770</t>
  </si>
  <si>
    <t xml:space="preserve">Farmácia Joleni</t>
  </si>
  <si>
    <t xml:space="preserve">Rua Dr. Alexandre Braga  3-B</t>
  </si>
  <si>
    <t xml:space="preserve">2675-274</t>
  </si>
  <si>
    <t xml:space="preserve">06380006</t>
  </si>
  <si>
    <t xml:space="preserve">17310</t>
  </si>
  <si>
    <t xml:space="preserve">Rua Conde de Águeda  36</t>
  </si>
  <si>
    <t xml:space="preserve">3770-059</t>
  </si>
  <si>
    <t xml:space="preserve">Oiã</t>
  </si>
  <si>
    <t xml:space="preserve">17450</t>
  </si>
  <si>
    <t xml:space="preserve">Farmácia Santa Luzia</t>
  </si>
  <si>
    <t xml:space="preserve">Rua de Santa Luzia  902</t>
  </si>
  <si>
    <t xml:space="preserve">4250-415</t>
  </si>
  <si>
    <t xml:space="preserve">66690018</t>
  </si>
  <si>
    <t xml:space="preserve">22489</t>
  </si>
  <si>
    <t xml:space="preserve">Farmácia Luna</t>
  </si>
  <si>
    <t xml:space="preserve">Praceta Padre Vicente Rodrigues  nº 6 A e B</t>
  </si>
  <si>
    <t xml:space="preserve">2695-732</t>
  </si>
  <si>
    <t xml:space="preserve">São João Da Talha</t>
  </si>
  <si>
    <t xml:space="preserve">66690028</t>
  </si>
  <si>
    <t xml:space="preserve">26611</t>
  </si>
  <si>
    <t xml:space="preserve">Farmácia São Mamede</t>
  </si>
  <si>
    <t xml:space="preserve">Alameda Futebol Clube Infesta  15</t>
  </si>
  <si>
    <t xml:space="preserve">4465-141</t>
  </si>
  <si>
    <t xml:space="preserve">06370011</t>
  </si>
  <si>
    <t xml:space="preserve">35351</t>
  </si>
  <si>
    <t xml:space="preserve">Farmácia de Campos</t>
  </si>
  <si>
    <t xml:space="preserve">Estrada Nacional 13  nº 61</t>
  </si>
  <si>
    <t xml:space="preserve">4920-008</t>
  </si>
  <si>
    <t xml:space="preserve">Campos Vnc</t>
  </si>
  <si>
    <t xml:space="preserve">06370012</t>
  </si>
  <si>
    <t xml:space="preserve">36005</t>
  </si>
  <si>
    <t xml:space="preserve">Rua Mouzinho de Albuquerque  Lt.204, Lj.B</t>
  </si>
  <si>
    <t xml:space="preserve">2685-221</t>
  </si>
  <si>
    <t xml:space="preserve">Portela Lrs</t>
  </si>
  <si>
    <t xml:space="preserve">06370013</t>
  </si>
  <si>
    <t xml:space="preserve">3670</t>
  </si>
  <si>
    <t xml:space="preserve">Farmácia Central Park</t>
  </si>
  <si>
    <t xml:space="preserve">Alameda António Sérgio 82 B</t>
  </si>
  <si>
    <t xml:space="preserve">2795-022</t>
  </si>
  <si>
    <t xml:space="preserve">06370009</t>
  </si>
  <si>
    <t xml:space="preserve">5215</t>
  </si>
  <si>
    <t xml:space="preserve">Farmácia de Vila Seca</t>
  </si>
  <si>
    <t xml:space="preserve">Rua do Assento  497</t>
  </si>
  <si>
    <t xml:space="preserve">4755-551</t>
  </si>
  <si>
    <t xml:space="preserve">Vila Seca Bcl</t>
  </si>
  <si>
    <t xml:space="preserve">06370039</t>
  </si>
  <si>
    <t xml:space="preserve">5479</t>
  </si>
  <si>
    <t xml:space="preserve">Farmácia Vinha da Rainha</t>
  </si>
  <si>
    <t xml:space="preserve">Rua Principal  S/N</t>
  </si>
  <si>
    <t xml:space="preserve">3130-433</t>
  </si>
  <si>
    <t xml:space="preserve">Vinha Da Rainha</t>
  </si>
  <si>
    <t xml:space="preserve">88000082</t>
  </si>
  <si>
    <t xml:space="preserve">88000080</t>
  </si>
  <si>
    <t xml:space="preserve">9784</t>
  </si>
  <si>
    <t xml:space="preserve">Farmácia Luciano Cordeiro</t>
  </si>
  <si>
    <t xml:space="preserve">Rua Luciano Cordeiro  73</t>
  </si>
  <si>
    <t xml:space="preserve">1150-213</t>
  </si>
  <si>
    <t xml:space="preserve">88000084</t>
  </si>
  <si>
    <t xml:space="preserve">16640</t>
  </si>
  <si>
    <t xml:space="preserve">Farmácia Nova Lda.</t>
  </si>
  <si>
    <t xml:space="preserve">Rua Arquitecto Ventura Terra  1</t>
  </si>
  <si>
    <t xml:space="preserve">4490-478</t>
  </si>
  <si>
    <t xml:space="preserve">06370040</t>
  </si>
  <si>
    <t xml:space="preserve">23949</t>
  </si>
  <si>
    <t xml:space="preserve">Rua Nossa Senhora da Piedade  28</t>
  </si>
  <si>
    <t xml:space="preserve">8100-710</t>
  </si>
  <si>
    <t xml:space="preserve">Loulé</t>
  </si>
  <si>
    <t xml:space="preserve">06370050</t>
  </si>
  <si>
    <t xml:space="preserve">4421</t>
  </si>
  <si>
    <t xml:space="preserve">Farmácia Ribeiro</t>
  </si>
  <si>
    <t xml:space="preserve">Avenida da República  1</t>
  </si>
  <si>
    <t xml:space="preserve">7080-099</t>
  </si>
  <si>
    <t xml:space="preserve">Vendas Novas</t>
  </si>
  <si>
    <t xml:space="preserve">3580010</t>
  </si>
  <si>
    <t xml:space="preserve">8580005</t>
  </si>
  <si>
    <t xml:space="preserve">1201</t>
  </si>
  <si>
    <t xml:space="preserve">Rua Capitão Manuel António Vieira  10</t>
  </si>
  <si>
    <t xml:space="preserve">7370-074</t>
  </si>
  <si>
    <t xml:space="preserve">Campo Maior</t>
  </si>
  <si>
    <t xml:space="preserve">88000092</t>
  </si>
  <si>
    <t xml:space="preserve">16713</t>
  </si>
  <si>
    <t xml:space="preserve">Farmácia Quintela</t>
  </si>
  <si>
    <t xml:space="preserve">Rua D. Ana Maria Bastos,  5 - Loja 21</t>
  </si>
  <si>
    <t xml:space="preserve">2560-306</t>
  </si>
  <si>
    <t xml:space="preserve">Torres Vedras</t>
  </si>
  <si>
    <t xml:space="preserve">06370002</t>
  </si>
  <si>
    <t xml:space="preserve">17299</t>
  </si>
  <si>
    <t xml:space="preserve">Farmácia Miraflores</t>
  </si>
  <si>
    <t xml:space="preserve">Rua Dr. Antonio Granjo  2-B</t>
  </si>
  <si>
    <t xml:space="preserve">1495-009</t>
  </si>
  <si>
    <t xml:space="preserve">88000088</t>
  </si>
  <si>
    <t xml:space="preserve">20222</t>
  </si>
  <si>
    <t xml:space="preserve">Farmácia Lobo</t>
  </si>
  <si>
    <t xml:space="preserve">Avenida de Londres  284</t>
  </si>
  <si>
    <t xml:space="preserve">4835-066</t>
  </si>
  <si>
    <t xml:space="preserve">06370035</t>
  </si>
  <si>
    <t xml:space="preserve">20486</t>
  </si>
  <si>
    <t xml:space="preserve">Farmácia Ouressa</t>
  </si>
  <si>
    <t xml:space="preserve">Rua Francisco Sa Carneiro  Lt F 15 Lj B</t>
  </si>
  <si>
    <t xml:space="preserve">2725-317</t>
  </si>
  <si>
    <t xml:space="preserve">06370043</t>
  </si>
  <si>
    <t xml:space="preserve">24880</t>
  </si>
  <si>
    <t xml:space="preserve">Farmácia Macedo Morais</t>
  </si>
  <si>
    <t xml:space="preserve">Largo de Eiro</t>
  </si>
  <si>
    <t xml:space="preserve">5060-433</t>
  </si>
  <si>
    <t xml:space="preserve">São Martinho De Antas</t>
  </si>
  <si>
    <t xml:space="preserve">06370027</t>
  </si>
  <si>
    <t xml:space="preserve">35386</t>
  </si>
  <si>
    <t xml:space="preserve">Farmácia Rostos</t>
  </si>
  <si>
    <t xml:space="preserve">Rua Casal dos Loureiros  2 A</t>
  </si>
  <si>
    <t xml:space="preserve">2500-540</t>
  </si>
  <si>
    <t xml:space="preserve">Landal</t>
  </si>
  <si>
    <t xml:space="preserve">88000087</t>
  </si>
  <si>
    <t xml:space="preserve">3751</t>
  </si>
  <si>
    <t xml:space="preserve">Rua Conselheiro Augusto Castro  7</t>
  </si>
  <si>
    <t xml:space="preserve">7860-127</t>
  </si>
  <si>
    <t xml:space="preserve">370044</t>
  </si>
  <si>
    <t xml:space="preserve">88000081</t>
  </si>
  <si>
    <t xml:space="preserve">9580</t>
  </si>
  <si>
    <t xml:space="preserve">Rua Dr. Fialho de Almeida  36</t>
  </si>
  <si>
    <t xml:space="preserve">7960-280</t>
  </si>
  <si>
    <t xml:space="preserve">Vidigueira</t>
  </si>
  <si>
    <t xml:space="preserve">06370047</t>
  </si>
  <si>
    <t xml:space="preserve">34835</t>
  </si>
  <si>
    <t xml:space="preserve">Farmácia Abreu</t>
  </si>
  <si>
    <t xml:space="preserve">Estrada Municipal  41</t>
  </si>
  <si>
    <t xml:space="preserve">6200-811</t>
  </si>
  <si>
    <t xml:space="preserve">Vales Do Rio</t>
  </si>
  <si>
    <t xml:space="preserve">06370036</t>
  </si>
  <si>
    <t xml:space="preserve">21695</t>
  </si>
  <si>
    <t xml:space="preserve">Farmácia Gavião</t>
  </si>
  <si>
    <t xml:space="preserve">Bairro Cadete  nº 21</t>
  </si>
  <si>
    <t xml:space="preserve">6040-101</t>
  </si>
  <si>
    <t xml:space="preserve">Gavião</t>
  </si>
  <si>
    <t xml:space="preserve">88000079</t>
  </si>
  <si>
    <t xml:space="preserve">22470</t>
  </si>
  <si>
    <t xml:space="preserve">Farmácia Rocha Barros</t>
  </si>
  <si>
    <t xml:space="preserve">Rua da Capelinha  71 e 75</t>
  </si>
  <si>
    <t xml:space="preserve">4640-014</t>
  </si>
  <si>
    <t xml:space="preserve">Ancede</t>
  </si>
  <si>
    <t xml:space="preserve">66690041</t>
  </si>
  <si>
    <t xml:space="preserve">23337</t>
  </si>
  <si>
    <t xml:space="preserve">Farmácia Albuquerque</t>
  </si>
  <si>
    <t xml:space="preserve">Largo do Rossio  6</t>
  </si>
  <si>
    <t xml:space="preserve">6290-141</t>
  </si>
  <si>
    <t xml:space="preserve">Moimenta Da Serra</t>
  </si>
  <si>
    <t xml:space="preserve">88000085</t>
  </si>
  <si>
    <t xml:space="preserve">25860</t>
  </si>
  <si>
    <t xml:space="preserve">Farmácia Liz</t>
  </si>
  <si>
    <t xml:space="preserve">Estrada de Alfarim  LOTE 3</t>
  </si>
  <si>
    <t xml:space="preserve">2970-095</t>
  </si>
  <si>
    <t xml:space="preserve">1420020</t>
  </si>
  <si>
    <t xml:space="preserve">12564</t>
  </si>
  <si>
    <t xml:space="preserve">Farmácia Leitão</t>
  </si>
  <si>
    <t xml:space="preserve">Rua José Relvas  206</t>
  </si>
  <si>
    <t xml:space="preserve">2090-106</t>
  </si>
  <si>
    <t xml:space="preserve">1950022</t>
  </si>
  <si>
    <t xml:space="preserve">15857</t>
  </si>
  <si>
    <t xml:space="preserve">Farmácia Nova da Charneca</t>
  </si>
  <si>
    <t xml:space="preserve">Rua Cidade Lisboa  9-A</t>
  </si>
  <si>
    <t xml:space="preserve">2680-037</t>
  </si>
  <si>
    <t xml:space="preserve">Camarate</t>
  </si>
  <si>
    <t xml:space="preserve">88000091</t>
  </si>
  <si>
    <t xml:space="preserve">15989</t>
  </si>
  <si>
    <t xml:space="preserve">Farmácia Santa Iria</t>
  </si>
  <si>
    <t xml:space="preserve">Rua Goa  1</t>
  </si>
  <si>
    <t xml:space="preserve">2690-355</t>
  </si>
  <si>
    <t xml:space="preserve">88000086</t>
  </si>
  <si>
    <t xml:space="preserve">16004</t>
  </si>
  <si>
    <t xml:space="preserve">Farmácia Paulitos</t>
  </si>
  <si>
    <t xml:space="preserve">Praça da Liberdade  28</t>
  </si>
  <si>
    <t xml:space="preserve">7200-370</t>
  </si>
  <si>
    <t xml:space="preserve">06370044</t>
  </si>
  <si>
    <t xml:space="preserve">16411</t>
  </si>
  <si>
    <t xml:space="preserve">Praceta José Régio,  5</t>
  </si>
  <si>
    <t xml:space="preserve">2695-050</t>
  </si>
  <si>
    <t xml:space="preserve">Bobadela Lrs</t>
  </si>
  <si>
    <t xml:space="preserve">06380003</t>
  </si>
  <si>
    <t xml:space="preserve">24031</t>
  </si>
  <si>
    <t xml:space="preserve">Farmácia Parreira Cardoso</t>
  </si>
  <si>
    <t xml:space="preserve">Rua de Lisboa  24</t>
  </si>
  <si>
    <t xml:space="preserve">7900-252</t>
  </si>
  <si>
    <t xml:space="preserve">Figueira Dos Cavaleiros</t>
  </si>
  <si>
    <t xml:space="preserve">88000075</t>
  </si>
  <si>
    <t xml:space="preserve">24945</t>
  </si>
  <si>
    <t xml:space="preserve">Farmácia Carreço</t>
  </si>
  <si>
    <t xml:space="preserve">Av. de Carreço  910</t>
  </si>
  <si>
    <t xml:space="preserve">4900-045</t>
  </si>
  <si>
    <t xml:space="preserve">66690030</t>
  </si>
  <si>
    <t xml:space="preserve">34649</t>
  </si>
  <si>
    <t xml:space="preserve">Farmácia Bessa</t>
  </si>
  <si>
    <t xml:space="preserve">Rua São João do Sobrado  4008</t>
  </si>
  <si>
    <t xml:space="preserve">4440-339</t>
  </si>
  <si>
    <t xml:space="preserve">Sobrado</t>
  </si>
  <si>
    <t xml:space="preserve">410026634C43914400013</t>
  </si>
  <si>
    <t xml:space="preserve">5827</t>
  </si>
  <si>
    <t xml:space="preserve">Farmácia Julio Maia</t>
  </si>
  <si>
    <t xml:space="preserve">Rua Julio Maia  28</t>
  </si>
  <si>
    <t xml:space="preserve">3780-233</t>
  </si>
  <si>
    <t xml:space="preserve">88000089</t>
  </si>
  <si>
    <t xml:space="preserve">9490</t>
  </si>
  <si>
    <t xml:space="preserve">Praça Dr. Eugénio Dias  19-20</t>
  </si>
  <si>
    <t xml:space="preserve">2590-016</t>
  </si>
  <si>
    <t xml:space="preserve">Sobral De Monte Agraço</t>
  </si>
  <si>
    <t xml:space="preserve">2650001</t>
  </si>
  <si>
    <t xml:space="preserve">PF17698B</t>
  </si>
  <si>
    <t xml:space="preserve">Parafarmácia Saúde na Costa</t>
  </si>
  <si>
    <t xml:space="preserve">Avenida da Força Aérea Nº73A</t>
  </si>
  <si>
    <t xml:space="preserve">3800-356</t>
  </si>
  <si>
    <t xml:space="preserve">8580003</t>
  </si>
  <si>
    <t xml:space="preserve">16730</t>
  </si>
  <si>
    <t xml:space="preserve">Farmácia Cruz Ferreira</t>
  </si>
  <si>
    <t xml:space="preserve">Avenida da Barrinha  11</t>
  </si>
  <si>
    <t xml:space="preserve">3070-792</t>
  </si>
  <si>
    <t xml:space="preserve">Praia De Mira</t>
  </si>
  <si>
    <t xml:space="preserve">88000090</t>
  </si>
  <si>
    <t xml:space="preserve">35874</t>
  </si>
  <si>
    <t xml:space="preserve">Farmácia Nova de Nogueira</t>
  </si>
  <si>
    <t xml:space="preserve">Rua de Barreiros  56</t>
  </si>
  <si>
    <t xml:space="preserve">4715-166</t>
  </si>
  <si>
    <t xml:space="preserve">88000077</t>
  </si>
  <si>
    <t xml:space="preserve">11746</t>
  </si>
  <si>
    <t xml:space="preserve">Farmácia Santarita</t>
  </si>
  <si>
    <t xml:space="preserve">Av. Bombeiros Voluntários Algés  80-A</t>
  </si>
  <si>
    <t xml:space="preserve">1495-023</t>
  </si>
  <si>
    <t xml:space="preserve">88000002</t>
  </si>
  <si>
    <t xml:space="preserve">1341</t>
  </si>
  <si>
    <t xml:space="preserve">Farmácia Saldanha</t>
  </si>
  <si>
    <t xml:space="preserve">Rua Comandante Manuel Marques  Lt 61, E, RC</t>
  </si>
  <si>
    <t xml:space="preserve">6120-760</t>
  </si>
  <si>
    <t xml:space="preserve">20810056</t>
  </si>
  <si>
    <t xml:space="preserve">14338</t>
  </si>
  <si>
    <t xml:space="preserve">Farmácia Ocidental</t>
  </si>
  <si>
    <t xml:space="preserve">Rua D. Jerónimo Osório  18-D</t>
  </si>
  <si>
    <t xml:space="preserve">1400-122</t>
  </si>
  <si>
    <t xml:space="preserve">88000076</t>
  </si>
  <si>
    <t xml:space="preserve">88000096</t>
  </si>
  <si>
    <t xml:space="preserve">485</t>
  </si>
  <si>
    <t xml:space="preserve">Farmácia Cruz de Malta Lda.</t>
  </si>
  <si>
    <t xml:space="preserve">Rua Jadim do Tabaco  92-94-96</t>
  </si>
  <si>
    <t xml:space="preserve">1100-288</t>
  </si>
  <si>
    <t xml:space="preserve">88000078</t>
  </si>
  <si>
    <t xml:space="preserve">949</t>
  </si>
  <si>
    <t xml:space="preserve">Rua 5 de Outubro  69</t>
  </si>
  <si>
    <t xml:space="preserve">7050-355</t>
  </si>
  <si>
    <t xml:space="preserve">88000083</t>
  </si>
  <si>
    <t xml:space="preserve">11487</t>
  </si>
  <si>
    <t xml:space="preserve">Farmácia Correia</t>
  </si>
  <si>
    <t xml:space="preserve">Largo do Mercado  3</t>
  </si>
  <si>
    <t xml:space="preserve">2745-170</t>
  </si>
  <si>
    <t xml:space="preserve">66690052</t>
  </si>
  <si>
    <t xml:space="preserve">12009</t>
  </si>
  <si>
    <t xml:space="preserve">Farmácia Ferrão</t>
  </si>
  <si>
    <t xml:space="preserve">Largo do Alhastro  3</t>
  </si>
  <si>
    <t xml:space="preserve">3140-071</t>
  </si>
  <si>
    <t xml:space="preserve">Carapinheira</t>
  </si>
  <si>
    <t xml:space="preserve">6000094</t>
  </si>
  <si>
    <t xml:space="preserve">12360</t>
  </si>
  <si>
    <t xml:space="preserve">Farmácia Ribeiro do Arneiro</t>
  </si>
  <si>
    <t xml:space="preserve">Av. das Esmeraldas  257A</t>
  </si>
  <si>
    <t xml:space="preserve">2785-811</t>
  </si>
  <si>
    <t xml:space="preserve">6690010</t>
  </si>
  <si>
    <t xml:space="preserve">14389</t>
  </si>
  <si>
    <t xml:space="preserve">Farmácia Apolinário</t>
  </si>
  <si>
    <t xml:space="preserve">Rua Cidade de Santarém  Lote 32</t>
  </si>
  <si>
    <t xml:space="preserve">2025-034</t>
  </si>
  <si>
    <t xml:space="preserve">Alcanede</t>
  </si>
  <si>
    <t xml:space="preserve">6690027</t>
  </si>
  <si>
    <t xml:space="preserve">1619</t>
  </si>
  <si>
    <t xml:space="preserve">Farmácia Sampaio</t>
  </si>
  <si>
    <t xml:space="preserve">Rua do Curral - Edificio Miguel</t>
  </si>
  <si>
    <t xml:space="preserve">4610-156</t>
  </si>
  <si>
    <t xml:space="preserve">3020008</t>
  </si>
  <si>
    <t xml:space="preserve">23477</t>
  </si>
  <si>
    <t xml:space="preserve">Farmácia Dois Portos</t>
  </si>
  <si>
    <t xml:space="preserve">Avenida 25 de Abril  63</t>
  </si>
  <si>
    <t xml:space="preserve">2565-206</t>
  </si>
  <si>
    <t xml:space="preserve">Dois Portos</t>
  </si>
  <si>
    <t xml:space="preserve">8000095</t>
  </si>
  <si>
    <t xml:space="preserve">8230</t>
  </si>
  <si>
    <t xml:space="preserve">Estrada de Benfica  648</t>
  </si>
  <si>
    <t xml:space="preserve">1500-108</t>
  </si>
  <si>
    <t xml:space="preserve">1440001</t>
  </si>
  <si>
    <t xml:space="preserve">33685</t>
  </si>
  <si>
    <t xml:space="preserve">Rua Vasco da Gama  1358</t>
  </si>
  <si>
    <t xml:space="preserve">4435-823</t>
  </si>
  <si>
    <t xml:space="preserve">Baguim Do Monte</t>
  </si>
  <si>
    <t xml:space="preserve">410026634C4391440009</t>
  </si>
  <si>
    <t xml:space="preserve">6483</t>
  </si>
  <si>
    <t xml:space="preserve">Farmácia Lecoq</t>
  </si>
  <si>
    <t xml:space="preserve">Rua Conselheiro Medeiros  19</t>
  </si>
  <si>
    <t xml:space="preserve">9900-144</t>
  </si>
  <si>
    <t xml:space="preserve">Horta</t>
  </si>
  <si>
    <t xml:space="preserve">6690040</t>
  </si>
  <si>
    <t xml:space="preserve">15792</t>
  </si>
  <si>
    <t xml:space="preserve">Praça Luis de Camões  11</t>
  </si>
  <si>
    <t xml:space="preserve">3080-067</t>
  </si>
  <si>
    <t xml:space="preserve">410033034CC966690014</t>
  </si>
  <si>
    <t xml:space="preserve">Rua da Igreja, 54</t>
  </si>
  <si>
    <t xml:space="preserve">3090-476</t>
  </si>
  <si>
    <t xml:space="preserve">410026634C4391440005</t>
  </si>
  <si>
    <t xml:space="preserve">9857</t>
  </si>
  <si>
    <t xml:space="preserve">Praceta Aquilino Ribeiro  5 e 6</t>
  </si>
  <si>
    <t xml:space="preserve">2735-060</t>
  </si>
  <si>
    <t xml:space="preserve">410033034C5551640001</t>
  </si>
  <si>
    <t xml:space="preserve">35130</t>
  </si>
  <si>
    <t xml:space="preserve">Farmácia Miguens</t>
  </si>
  <si>
    <t xml:space="preserve">Rua Alvaro Rodrigues Azevedo  12</t>
  </si>
  <si>
    <t xml:space="preserve">2130-037</t>
  </si>
  <si>
    <t xml:space="preserve">Benavente</t>
  </si>
  <si>
    <t xml:space="preserve">410036013C7978580003</t>
  </si>
  <si>
    <t xml:space="preserve">7986</t>
  </si>
  <si>
    <t xml:space="preserve">Farmácia da Recosta</t>
  </si>
  <si>
    <t xml:space="preserve">Rua Aníbal Pereira Fernandes  10 A-B</t>
  </si>
  <si>
    <t xml:space="preserve">2830-273</t>
  </si>
  <si>
    <t xml:space="preserve">410026634C4391440002</t>
  </si>
  <si>
    <t xml:space="preserve">24244</t>
  </si>
  <si>
    <t xml:space="preserve">Farmácia Nuno Barros</t>
  </si>
  <si>
    <t xml:space="preserve">Calçada de Real  4-6</t>
  </si>
  <si>
    <t xml:space="preserve">4700-290</t>
  </si>
  <si>
    <t xml:space="preserve">410033034C6727050003</t>
  </si>
  <si>
    <t xml:space="preserve">10677</t>
  </si>
  <si>
    <t xml:space="preserve">Rua 31 de Maio de 1834  nº 8</t>
  </si>
  <si>
    <t xml:space="preserve">7565-041</t>
  </si>
  <si>
    <t xml:space="preserve">Alvalade</t>
  </si>
  <si>
    <t xml:space="preserve">410036369C9441950010</t>
  </si>
  <si>
    <t xml:space="preserve">19054</t>
  </si>
  <si>
    <t xml:space="preserve">Farmácia Lisboa</t>
  </si>
  <si>
    <t xml:space="preserve">Rua Lisboa  135</t>
  </si>
  <si>
    <t xml:space="preserve">9700-066</t>
  </si>
  <si>
    <t xml:space="preserve">410033034CC966690032</t>
  </si>
  <si>
    <t xml:space="preserve">410036368C7978540017</t>
  </si>
  <si>
    <t xml:space="preserve">16977</t>
  </si>
  <si>
    <t xml:space="preserve">Farmácia Estrela</t>
  </si>
  <si>
    <t xml:space="preserve">Av. 1º de Maio  Nº 45</t>
  </si>
  <si>
    <t xml:space="preserve">6215-517</t>
  </si>
  <si>
    <t xml:space="preserve">Unhais Da Serra</t>
  </si>
  <si>
    <t xml:space="preserve">410026634B8230790009</t>
  </si>
  <si>
    <t xml:space="preserve">12858</t>
  </si>
  <si>
    <t xml:space="preserve">Farmácia de Palmela</t>
  </si>
  <si>
    <t xml:space="preserve">Rua de São Julião, Retail Park  Fr. D</t>
  </si>
  <si>
    <t xml:space="preserve">2950-780</t>
  </si>
  <si>
    <t xml:space="preserve">410033034CC966690007</t>
  </si>
  <si>
    <t xml:space="preserve">1937</t>
  </si>
  <si>
    <t xml:space="preserve">Farmácia do Hospital da Misericórdia</t>
  </si>
  <si>
    <t xml:space="preserve">Praça da República  1</t>
  </si>
  <si>
    <t xml:space="preserve">5360-331</t>
  </si>
  <si>
    <t xml:space="preserve">Vila Flor</t>
  </si>
  <si>
    <t xml:space="preserve">410033034CC966690001</t>
  </si>
  <si>
    <t xml:space="preserve">23930</t>
  </si>
  <si>
    <t xml:space="preserve">Farmácia Teresa Bernardes Antunes</t>
  </si>
  <si>
    <t xml:space="preserve">Urb Sta Apolónia - R. José Régio  nº 216 r/c</t>
  </si>
  <si>
    <t xml:space="preserve">3020-107</t>
  </si>
  <si>
    <t xml:space="preserve">410033034D2235830004</t>
  </si>
  <si>
    <t xml:space="preserve">25607</t>
  </si>
  <si>
    <t xml:space="preserve">Farmácia Ponta do Sol</t>
  </si>
  <si>
    <t xml:space="preserve">Estrada do V Centenário - Empreendimento Vila Sol  fracção B K</t>
  </si>
  <si>
    <t xml:space="preserve">9360-215</t>
  </si>
  <si>
    <t xml:space="preserve">Ponta Do Sol</t>
  </si>
  <si>
    <t xml:space="preserve">410026634C4391440004</t>
  </si>
  <si>
    <t xml:space="preserve">26190</t>
  </si>
  <si>
    <t xml:space="preserve">Farmácia Milénio</t>
  </si>
  <si>
    <t xml:space="preserve">Rua Ponte de Pereiros  60</t>
  </si>
  <si>
    <t xml:space="preserve">4830-508</t>
  </si>
  <si>
    <t xml:space="preserve">Póvoa De Lanhoso</t>
  </si>
  <si>
    <t xml:space="preserve">410033034CC966690015</t>
  </si>
  <si>
    <t xml:space="preserve">26263</t>
  </si>
  <si>
    <t xml:space="preserve">Farmácia Atlântico</t>
  </si>
  <si>
    <t xml:space="preserve">Av. Abade de Baçal  LT.A Nº57</t>
  </si>
  <si>
    <t xml:space="preserve">5300-068</t>
  </si>
  <si>
    <t xml:space="preserve">410036843C8106380004</t>
  </si>
  <si>
    <t xml:space="preserve">11266</t>
  </si>
  <si>
    <t xml:space="preserve">Farmácia Exposul</t>
  </si>
  <si>
    <t xml:space="preserve">Largo dos Arautos  5 A</t>
  </si>
  <si>
    <t xml:space="preserve">1990-225</t>
  </si>
  <si>
    <t xml:space="preserve">410033034D2235830010</t>
  </si>
  <si>
    <t xml:space="preserve">12408</t>
  </si>
  <si>
    <t xml:space="preserve">Farmácia Gare do Oriente</t>
  </si>
  <si>
    <t xml:space="preserve">Av. D. João II, LT 1.15.15  Loja G220</t>
  </si>
  <si>
    <t xml:space="preserve">1990-233</t>
  </si>
  <si>
    <t xml:space="preserve">410036843C8106380009</t>
  </si>
  <si>
    <t xml:space="preserve">14710</t>
  </si>
  <si>
    <t xml:space="preserve">Farmácia Central de Rebordosa</t>
  </si>
  <si>
    <t xml:space="preserve">Av. Engenheiro Adelino Amaro da Costa  24</t>
  </si>
  <si>
    <t xml:space="preserve">4585-340</t>
  </si>
  <si>
    <t xml:space="preserve">410036368CC988000025</t>
  </si>
  <si>
    <t xml:space="preserve">26972</t>
  </si>
  <si>
    <t xml:space="preserve">Farmácia Cristal Center</t>
  </si>
  <si>
    <t xml:space="preserve">R. Agostinho Gonçalves de Abreu - Edif. Cristal Center  265</t>
  </si>
  <si>
    <t xml:space="preserve">4600-752</t>
  </si>
  <si>
    <t xml:space="preserve">Telões Amt</t>
  </si>
  <si>
    <t xml:space="preserve">410026634C4391440019</t>
  </si>
  <si>
    <t xml:space="preserve">410036369C9441950021</t>
  </si>
  <si>
    <t xml:space="preserve">18929</t>
  </si>
  <si>
    <t xml:space="preserve">Largo Duarte Pacheco</t>
  </si>
  <si>
    <t xml:space="preserve">5200-212</t>
  </si>
  <si>
    <t xml:space="preserve">Mogadouro</t>
  </si>
  <si>
    <t xml:space="preserve">410026634C4391440011</t>
  </si>
  <si>
    <t xml:space="preserve">20354</t>
  </si>
  <si>
    <t xml:space="preserve">Farmácia Costa Pinto</t>
  </si>
  <si>
    <t xml:space="preserve">Estrada das Várzeas  15 Loja B</t>
  </si>
  <si>
    <t xml:space="preserve">2790-444</t>
  </si>
  <si>
    <t xml:space="preserve">Queijas</t>
  </si>
  <si>
    <t xml:space="preserve">410026634C4391440012</t>
  </si>
  <si>
    <t xml:space="preserve">23035</t>
  </si>
  <si>
    <t xml:space="preserve">Farmácia Borges da Ponte</t>
  </si>
  <si>
    <t xml:space="preserve">Rua P. João Jacinto Sousa  30</t>
  </si>
  <si>
    <t xml:space="preserve">9600-136</t>
  </si>
  <si>
    <t xml:space="preserve">Rabo De Peixe</t>
  </si>
  <si>
    <t xml:space="preserve">410036369C6820060060</t>
  </si>
  <si>
    <t xml:space="preserve">4340</t>
  </si>
  <si>
    <t xml:space="preserve">Farmácia Nova de São Teotónio</t>
  </si>
  <si>
    <t xml:space="preserve">Praça da República  s/n</t>
  </si>
  <si>
    <t xml:space="preserve">7630-648</t>
  </si>
  <si>
    <t xml:space="preserve">410026634C4391440021</t>
  </si>
  <si>
    <t xml:space="preserve">5193</t>
  </si>
  <si>
    <t xml:space="preserve">Farmácia Lamela</t>
  </si>
  <si>
    <t xml:space="preserve">Rua D. António Barroso  49</t>
  </si>
  <si>
    <t xml:space="preserve">4750-258</t>
  </si>
  <si>
    <t xml:space="preserve">410033034D2235830002</t>
  </si>
  <si>
    <t xml:space="preserve">6173</t>
  </si>
  <si>
    <t xml:space="preserve">Farmácia Silvares</t>
  </si>
  <si>
    <t xml:space="preserve">Avenida do Brasil</t>
  </si>
  <si>
    <t xml:space="preserve">6230-633</t>
  </si>
  <si>
    <t xml:space="preserve">Silvares Fnd</t>
  </si>
  <si>
    <t xml:space="preserve">410026634C4391440010</t>
  </si>
  <si>
    <t xml:space="preserve">24155</t>
  </si>
  <si>
    <t xml:space="preserve">Edificio Via Marco, Av. F. C. Porto  76</t>
  </si>
  <si>
    <t xml:space="preserve">4630-203</t>
  </si>
  <si>
    <t xml:space="preserve">210035424CC915280001</t>
  </si>
  <si>
    <t xml:space="preserve">19160</t>
  </si>
  <si>
    <t xml:space="preserve">Rua Cerqueira Gomes  66-68</t>
  </si>
  <si>
    <t xml:space="preserve">4970-444</t>
  </si>
  <si>
    <t xml:space="preserve">410033034D2235830011</t>
  </si>
  <si>
    <t xml:space="preserve">19500</t>
  </si>
  <si>
    <t xml:space="preserve">Farmácia Olhanense</t>
  </si>
  <si>
    <t xml:space="preserve">Rua 18 de Junho  143</t>
  </si>
  <si>
    <t xml:space="preserve">8700-421</t>
  </si>
  <si>
    <t xml:space="preserve">410026634C4391440006</t>
  </si>
  <si>
    <t xml:space="preserve">2429</t>
  </si>
  <si>
    <t xml:space="preserve">Avenida da Liberdade  37</t>
  </si>
  <si>
    <t xml:space="preserve">3570-017</t>
  </si>
  <si>
    <t xml:space="preserve">Aguiar Da Beira</t>
  </si>
  <si>
    <t xml:space="preserve">410033034D2235830003</t>
  </si>
  <si>
    <t xml:space="preserve">20532</t>
  </si>
  <si>
    <t xml:space="preserve">Farmácia Freamunde</t>
  </si>
  <si>
    <t xml:space="preserve">Rua Alexandrino Chaves Velho  111</t>
  </si>
  <si>
    <t xml:space="preserve">4590-318</t>
  </si>
  <si>
    <t xml:space="preserve">Freamunde</t>
  </si>
  <si>
    <t xml:space="preserve">410033034CC966690013</t>
  </si>
  <si>
    <t xml:space="preserve">23264</t>
  </si>
  <si>
    <t xml:space="preserve">Farmácia Silva Monteiro</t>
  </si>
  <si>
    <t xml:space="preserve">Rua Almirante Gago Coutinho  68-C</t>
  </si>
  <si>
    <t xml:space="preserve">2620-370</t>
  </si>
  <si>
    <t xml:space="preserve"> 410026634C4391440003</t>
  </si>
  <si>
    <t xml:space="preserve">26727</t>
  </si>
  <si>
    <t xml:space="preserve">Farmácia Quinta das Flores</t>
  </si>
  <si>
    <t xml:space="preserve">Rua Dr. Francisco Ribeiro de Spínola  LT.76, LJ 1</t>
  </si>
  <si>
    <t xml:space="preserve">2745-872</t>
  </si>
  <si>
    <t xml:space="preserve">410033034CC966690016</t>
  </si>
  <si>
    <t xml:space="preserve">18252</t>
  </si>
  <si>
    <t xml:space="preserve">Farmácia Matos Viegas</t>
  </si>
  <si>
    <t xml:space="preserve">Avenida Rainha D. Amélia  34-B</t>
  </si>
  <si>
    <t xml:space="preserve">1600-679</t>
  </si>
  <si>
    <t xml:space="preserve">410026634C4391440008</t>
  </si>
  <si>
    <t xml:space="preserve">27294</t>
  </si>
  <si>
    <t xml:space="preserve">Farmácia de Francelos</t>
  </si>
  <si>
    <t xml:space="preserve">Avenida de Francelos  611</t>
  </si>
  <si>
    <t xml:space="preserve">4405-647</t>
  </si>
  <si>
    <t xml:space="preserve">410026634C4391440020</t>
  </si>
  <si>
    <t xml:space="preserve">2887</t>
  </si>
  <si>
    <t xml:space="preserve">Av. Ananias do Carmo Santos  LT 73</t>
  </si>
  <si>
    <t xml:space="preserve">3610-106</t>
  </si>
  <si>
    <t xml:space="preserve">Tarouca</t>
  </si>
  <si>
    <t xml:space="preserve">410033034D2235830007</t>
  </si>
  <si>
    <t xml:space="preserve">4561</t>
  </si>
  <si>
    <t xml:space="preserve">Farmácia Carrilho</t>
  </si>
  <si>
    <t xml:space="preserve">Rua Dr. Francisco Sá Carneiro, Loja das Piscinas</t>
  </si>
  <si>
    <t xml:space="preserve">8900-307</t>
  </si>
  <si>
    <t xml:space="preserve">5010</t>
  </si>
  <si>
    <t xml:space="preserve">Avenida Fabril do Norte  716</t>
  </si>
  <si>
    <t xml:space="preserve">4460-312</t>
  </si>
  <si>
    <t xml:space="preserve">Senhora Da Hora</t>
  </si>
  <si>
    <t xml:space="preserve">410026634C4391440007</t>
  </si>
  <si>
    <t xml:space="preserve">17353</t>
  </si>
  <si>
    <t xml:space="preserve">Farmácia Ribeiro dos Santos</t>
  </si>
  <si>
    <t xml:space="preserve">Avenida Norton de Matos  13,15 e 17</t>
  </si>
  <si>
    <t xml:space="preserve">2300-438</t>
  </si>
  <si>
    <t xml:space="preserve">410036844D4559570003</t>
  </si>
  <si>
    <t xml:space="preserve">17655</t>
  </si>
  <si>
    <t xml:space="preserve">Farmácia Felix Franco</t>
  </si>
  <si>
    <t xml:space="preserve">Rua Alexandre Herculano  24</t>
  </si>
  <si>
    <t xml:space="preserve">8800-394</t>
  </si>
  <si>
    <t xml:space="preserve">410036844D4559570010</t>
  </si>
  <si>
    <t xml:space="preserve">18783</t>
  </si>
  <si>
    <t xml:space="preserve">Farmácia Pereira</t>
  </si>
  <si>
    <t xml:space="preserve">Avenida da Liberdade  65</t>
  </si>
  <si>
    <t xml:space="preserve">7600-014</t>
  </si>
  <si>
    <t xml:space="preserve">410036368CC988000093</t>
  </si>
  <si>
    <t xml:space="preserve">27138</t>
  </si>
  <si>
    <t xml:space="preserve">Av. Dr. Ribeiro Magalhães, Ed. Capitólio  r/c, loja K</t>
  </si>
  <si>
    <t xml:space="preserve">4610-108</t>
  </si>
  <si>
    <t xml:space="preserve">410026634C4391440022</t>
  </si>
  <si>
    <t xml:space="preserve">3077</t>
  </si>
  <si>
    <t xml:space="preserve">Rua Santos Pousada  71</t>
  </si>
  <si>
    <t xml:space="preserve">4000-485</t>
  </si>
  <si>
    <t xml:space="preserve">410036369C6820060057</t>
  </si>
  <si>
    <t xml:space="preserve">4782</t>
  </si>
  <si>
    <t xml:space="preserve">Farmácia Almada Forum</t>
  </si>
  <si>
    <t xml:space="preserve">Centro Com. Almada Forum - R. Sérgio Malpique  2, Lj. 2.07</t>
  </si>
  <si>
    <t xml:space="preserve">2810-500</t>
  </si>
  <si>
    <t xml:space="preserve">410036843C8106380002</t>
  </si>
  <si>
    <t xml:space="preserve">5630</t>
  </si>
  <si>
    <t xml:space="preserve">Rua Dr. José Assis e Santos  12</t>
  </si>
  <si>
    <t xml:space="preserve">3450-123</t>
  </si>
  <si>
    <t xml:space="preserve">410036844D4559570006</t>
  </si>
  <si>
    <t xml:space="preserve">6602</t>
  </si>
  <si>
    <t xml:space="preserve">Farmácia Hebel</t>
  </si>
  <si>
    <t xml:space="preserve">Rua Central  2</t>
  </si>
  <si>
    <t xml:space="preserve">3020-848</t>
  </si>
  <si>
    <t xml:space="preserve">Souselas</t>
  </si>
  <si>
    <t xml:space="preserve">410026634C4391440024</t>
  </si>
  <si>
    <t xml:space="preserve">9431</t>
  </si>
  <si>
    <t xml:space="preserve">Farmácia Daniel de Matos</t>
  </si>
  <si>
    <t xml:space="preserve">Rua Infante Sagres  45</t>
  </si>
  <si>
    <t xml:space="preserve">6150-737</t>
  </si>
  <si>
    <t xml:space="preserve">Sobreira Formosa</t>
  </si>
  <si>
    <t xml:space="preserve">410026634C4391440017</t>
  </si>
  <si>
    <t xml:space="preserve">9113</t>
  </si>
  <si>
    <t xml:space="preserve">Av. do Século  149 B, r/c</t>
  </si>
  <si>
    <t xml:space="preserve">2135-231</t>
  </si>
  <si>
    <t xml:space="preserve">Samora Correia</t>
  </si>
  <si>
    <t xml:space="preserve">410036368D3334350013</t>
  </si>
  <si>
    <t xml:space="preserve">10162</t>
  </si>
  <si>
    <t xml:space="preserve">Farmácia Simões Ferreira</t>
  </si>
  <si>
    <t xml:space="preserve">Av. Dr. Castanheira de Figueiredo  LOTE 1</t>
  </si>
  <si>
    <t xml:space="preserve">3420-302</t>
  </si>
  <si>
    <t xml:space="preserve">410036844D4559570007</t>
  </si>
  <si>
    <t xml:space="preserve">13676</t>
  </si>
  <si>
    <t xml:space="preserve">Farmácia São Bento</t>
  </si>
  <si>
    <t xml:space="preserve">Avenida D. Afonso III  414</t>
  </si>
  <si>
    <t xml:space="preserve">4900-477</t>
  </si>
  <si>
    <t xml:space="preserve">410036844D4559570016</t>
  </si>
  <si>
    <t xml:space="preserve">17140</t>
  </si>
  <si>
    <t xml:space="preserve">Farmácia Amarante</t>
  </si>
  <si>
    <t xml:space="preserve">Av. 1º de Maio - Edif. Mirante  1414, Fr. I</t>
  </si>
  <si>
    <t xml:space="preserve">4600-013</t>
  </si>
  <si>
    <t xml:space="preserve">410036844D4559570004</t>
  </si>
  <si>
    <t xml:space="preserve">410026634C4391440015</t>
  </si>
  <si>
    <t xml:space="preserve">15997</t>
  </si>
  <si>
    <t xml:space="preserve">Farmácia Leão</t>
  </si>
  <si>
    <t xml:space="preserve">Avenida da Liberdade  13</t>
  </si>
  <si>
    <t xml:space="preserve">2970-635</t>
  </si>
  <si>
    <t xml:space="preserve">410026634C4391440018</t>
  </si>
  <si>
    <t xml:space="preserve">17329</t>
  </si>
  <si>
    <t xml:space="preserve">Farmácia do Campo</t>
  </si>
  <si>
    <t xml:space="preserve">Praça da República  118</t>
  </si>
  <si>
    <t xml:space="preserve">4050-497</t>
  </si>
  <si>
    <t xml:space="preserve">410026634BC835340047</t>
  </si>
  <si>
    <t xml:space="preserve">310</t>
  </si>
  <si>
    <t xml:space="preserve">Farmácia da Paiã</t>
  </si>
  <si>
    <t xml:space="preserve">Rua Almirante Gago Coutinho, 28  Lote-A  Loja-C</t>
  </si>
  <si>
    <t xml:space="preserve">2620-202</t>
  </si>
  <si>
    <t xml:space="preserve">410036368CC988000026</t>
  </si>
  <si>
    <t xml:space="preserve">3590</t>
  </si>
  <si>
    <t xml:space="preserve">Farmácia Fialho</t>
  </si>
  <si>
    <t xml:space="preserve">Rua Combatentes Grande Guerra  44</t>
  </si>
  <si>
    <t xml:space="preserve">7220-414</t>
  </si>
  <si>
    <t xml:space="preserve">Portel</t>
  </si>
  <si>
    <t xml:space="preserve">410026634C4391440023</t>
  </si>
  <si>
    <t xml:space="preserve">                                                                                                                                   </t>
  </si>
  <si>
    <t xml:space="preserve">25755</t>
  </si>
  <si>
    <t xml:space="preserve">Farmácia Campelos</t>
  </si>
  <si>
    <t xml:space="preserve">Rua Augusto Ferreira Lopes  Nº 21</t>
  </si>
  <si>
    <t xml:space="preserve">2565-028</t>
  </si>
  <si>
    <t xml:space="preserve">Campelos</t>
  </si>
  <si>
    <t xml:space="preserve">410036844D4559570021</t>
  </si>
  <si>
    <t xml:space="preserve">3921</t>
  </si>
  <si>
    <t xml:space="preserve">Farmácia do Lago</t>
  </si>
  <si>
    <t xml:space="preserve">Rua Arquitecto Cassiano Barbosa  EDF.LAGO II</t>
  </si>
  <si>
    <t xml:space="preserve">4100-009</t>
  </si>
  <si>
    <t xml:space="preserve">410036844D4559570018</t>
  </si>
  <si>
    <t xml:space="preserve">12980</t>
  </si>
  <si>
    <t xml:space="preserve">Farmácia Baptista Coelho</t>
  </si>
  <si>
    <t xml:space="preserve">Av. Dr. Salgado Zenha  7 A</t>
  </si>
  <si>
    <t xml:space="preserve">1685-655</t>
  </si>
  <si>
    <t xml:space="preserve">Famões</t>
  </si>
  <si>
    <t xml:space="preserve">210035419C4392100002</t>
  </si>
  <si>
    <t xml:space="preserve">25887</t>
  </si>
  <si>
    <t xml:space="preserve">Rua Eduardo Castro Gandra  1033</t>
  </si>
  <si>
    <t xml:space="preserve">4510-259</t>
  </si>
  <si>
    <t xml:space="preserve">São Pedro Da Cova</t>
  </si>
  <si>
    <t xml:space="preserve">410036368D3334350019</t>
  </si>
  <si>
    <t xml:space="preserve">26859</t>
  </si>
  <si>
    <t xml:space="preserve">Farmácia Gondifelos</t>
  </si>
  <si>
    <t xml:space="preserve">Avenida S. Félix  880</t>
  </si>
  <si>
    <t xml:space="preserve">4760-510</t>
  </si>
  <si>
    <t xml:space="preserve">Gondifelos</t>
  </si>
  <si>
    <t xml:space="preserve">410036368D3334350006</t>
  </si>
  <si>
    <t xml:space="preserve">34967</t>
  </si>
  <si>
    <t xml:space="preserve">Farmácia Vitória</t>
  </si>
  <si>
    <t xml:space="preserve">Rua das Lameiras  12</t>
  </si>
  <si>
    <t xml:space="preserve">2565-281</t>
  </si>
  <si>
    <t xml:space="preserve">Freiria</t>
  </si>
  <si>
    <t xml:space="preserve">410036368D3334350005</t>
  </si>
  <si>
    <t xml:space="preserve">410036013CB778170002</t>
  </si>
  <si>
    <t xml:space="preserve">20419</t>
  </si>
  <si>
    <t xml:space="preserve">Rua Imaculado Coração de Maria  182</t>
  </si>
  <si>
    <t xml:space="preserve">2120-188</t>
  </si>
  <si>
    <t xml:space="preserve">Foros De Salvaterra</t>
  </si>
  <si>
    <t xml:space="preserve">410036844D4559570001</t>
  </si>
  <si>
    <t xml:space="preserve">22462</t>
  </si>
  <si>
    <t xml:space="preserve">Farmácia Glória do Ribatejo</t>
  </si>
  <si>
    <t xml:space="preserve">Largo 1º de Maio  11</t>
  </si>
  <si>
    <t xml:space="preserve">2125-030</t>
  </si>
  <si>
    <t xml:space="preserve">Glória Do Ribatejo</t>
  </si>
  <si>
    <t xml:space="preserve">410036368D3334350001</t>
  </si>
  <si>
    <t xml:space="preserve">4243</t>
  </si>
  <si>
    <t xml:space="preserve">Avenida João Pinto Bessa</t>
  </si>
  <si>
    <t xml:space="preserve">3720-763</t>
  </si>
  <si>
    <t xml:space="preserve">Vila De Cucujães</t>
  </si>
  <si>
    <t xml:space="preserve">410036844D4559570013</t>
  </si>
  <si>
    <t xml:space="preserve">19038</t>
  </si>
  <si>
    <t xml:space="preserve">Farmácia Dias Machado</t>
  </si>
  <si>
    <t xml:space="preserve">Rua 25 de Abril, Espaço Guimarães  Lj 1.23</t>
  </si>
  <si>
    <t xml:space="preserve">4835-400</t>
  </si>
  <si>
    <t xml:space="preserve">22lAB0082</t>
  </si>
  <si>
    <t xml:space="preserve">210035424D3309480006</t>
  </si>
  <si>
    <t xml:space="preserve">19550</t>
  </si>
  <si>
    <t xml:space="preserve">Rua Dr. Moreira Pinto  Nº 8</t>
  </si>
  <si>
    <t xml:space="preserve">4740-371</t>
  </si>
  <si>
    <t xml:space="preserve">Fão</t>
  </si>
  <si>
    <t xml:space="preserve">210035424D3309480004</t>
  </si>
  <si>
    <t xml:space="preserve">26620</t>
  </si>
  <si>
    <t xml:space="preserve">Farmácia Nova Alverca</t>
  </si>
  <si>
    <t xml:space="preserve">Rua José António Veríssimo da Silva  3</t>
  </si>
  <si>
    <t xml:space="preserve">2615-107</t>
  </si>
  <si>
    <t xml:space="preserve">Alverca Do Ribatejo</t>
  </si>
  <si>
    <t xml:space="preserve">410036844C8106370032</t>
  </si>
  <si>
    <t xml:space="preserve">13196</t>
  </si>
  <si>
    <t xml:space="preserve">Farmácia Figueiredo</t>
  </si>
  <si>
    <t xml:space="preserve">Rua Duque D´Avila e Bolama  18</t>
  </si>
  <si>
    <t xml:space="preserve">5450-030</t>
  </si>
  <si>
    <t xml:space="preserve">410033034CC966690039</t>
  </si>
  <si>
    <t xml:space="preserve">1333</t>
  </si>
  <si>
    <t xml:space="preserve">Farmácia Lusitano</t>
  </si>
  <si>
    <t xml:space="preserve">Largo da Imaculada Conceição  28</t>
  </si>
  <si>
    <t xml:space="preserve">2150-125</t>
  </si>
  <si>
    <t xml:space="preserve">410036368D3334350016</t>
  </si>
  <si>
    <t xml:space="preserve">410036369C6820060050</t>
  </si>
  <si>
    <t xml:space="preserve">27480</t>
  </si>
  <si>
    <t xml:space="preserve">Farmácia Jales</t>
  </si>
  <si>
    <t xml:space="preserve">Campo de Jales  Nº 23</t>
  </si>
  <si>
    <t xml:space="preserve">5450-345</t>
  </si>
  <si>
    <t xml:space="preserve">Vreia De Jales</t>
  </si>
  <si>
    <t xml:space="preserve"> 410036368D3334350004</t>
  </si>
  <si>
    <t xml:space="preserve">7196</t>
  </si>
  <si>
    <t xml:space="preserve">Farmácia S. Dinis</t>
  </si>
  <si>
    <t xml:space="preserve">Rua de S. Dinis  428</t>
  </si>
  <si>
    <t xml:space="preserve">4250-427</t>
  </si>
  <si>
    <t xml:space="preserve">410036368D3334350018</t>
  </si>
  <si>
    <t xml:space="preserve">11258</t>
  </si>
  <si>
    <t xml:space="preserve">Rua 31 Janeiro  178</t>
  </si>
  <si>
    <t xml:space="preserve">4600-043</t>
  </si>
  <si>
    <t xml:space="preserve">410026634C4391440014</t>
  </si>
  <si>
    <t xml:space="preserve">1295</t>
  </si>
  <si>
    <t xml:space="preserve">Farmácia Ereirense</t>
  </si>
  <si>
    <t xml:space="preserve">Rua da República  5-A</t>
  </si>
  <si>
    <t xml:space="preserve">2070-309</t>
  </si>
  <si>
    <t xml:space="preserve">Ereira Ctx</t>
  </si>
  <si>
    <t xml:space="preserve">410036368D3334350008</t>
  </si>
  <si>
    <t xml:space="preserve">17477</t>
  </si>
  <si>
    <t xml:space="preserve">Rua da Porta da Vila</t>
  </si>
  <si>
    <t xml:space="preserve">2510-089</t>
  </si>
  <si>
    <t xml:space="preserve">Óbidos</t>
  </si>
  <si>
    <t xml:space="preserve">410036844D4559570029</t>
  </si>
  <si>
    <t xml:space="preserve">4162</t>
  </si>
  <si>
    <t xml:space="preserve">Farmácia Adriano Moreira</t>
  </si>
  <si>
    <t xml:space="preserve">Praça da Republica</t>
  </si>
  <si>
    <t xml:space="preserve">4550-104</t>
  </si>
  <si>
    <t xml:space="preserve">Castelo De Paiva</t>
  </si>
  <si>
    <t xml:space="preserve">410036844D4559570015</t>
  </si>
  <si>
    <t xml:space="preserve">35041</t>
  </si>
  <si>
    <t xml:space="preserve">Farmácia Esperança</t>
  </si>
  <si>
    <t xml:space="preserve">Rua do Arrabalde  23</t>
  </si>
  <si>
    <t xml:space="preserve">7780-345</t>
  </si>
  <si>
    <t xml:space="preserve">Entradas</t>
  </si>
  <si>
    <t xml:space="preserve">410036013CB778170005</t>
  </si>
  <si>
    <t xml:space="preserve">410036369C6820060044</t>
  </si>
  <si>
    <t xml:space="preserve">23574</t>
  </si>
  <si>
    <t xml:space="preserve">Farmácia Alegrete</t>
  </si>
  <si>
    <t xml:space="preserve">Rua do Beco  40</t>
  </si>
  <si>
    <t xml:space="preserve">7300-311</t>
  </si>
  <si>
    <t xml:space="preserve">Alegrete</t>
  </si>
  <si>
    <t xml:space="preserve">410036368D3334350003</t>
  </si>
  <si>
    <t xml:space="preserve">15318</t>
  </si>
  <si>
    <t xml:space="preserve">Farmácia S. Lourenço</t>
  </si>
  <si>
    <t xml:space="preserve">Rua Luísa Todi  8-A</t>
  </si>
  <si>
    <t xml:space="preserve">2925-568</t>
  </si>
  <si>
    <t xml:space="preserve">20060</t>
  </si>
  <si>
    <t xml:space="preserve">Farmácia Santa Clara</t>
  </si>
  <si>
    <t xml:space="preserve">Rua Central da Mesura, 35-Edif.Intermarché  Lj. 1</t>
  </si>
  <si>
    <t xml:space="preserve">3040-197</t>
  </si>
  <si>
    <t xml:space="preserve">410036843D7969710002</t>
  </si>
  <si>
    <t xml:space="preserve">2267</t>
  </si>
  <si>
    <t xml:space="preserve">Farmácia Ferreira Janeiro</t>
  </si>
  <si>
    <t xml:space="preserve">Alameda 5 de Outubro</t>
  </si>
  <si>
    <t xml:space="preserve">3850-005</t>
  </si>
  <si>
    <t xml:space="preserve">Albergaria-A-Velha</t>
  </si>
  <si>
    <t xml:space="preserve">410036368D3334350002</t>
  </si>
  <si>
    <t xml:space="preserve">25615</t>
  </si>
  <si>
    <t xml:space="preserve">Farmácia Porto Santo</t>
  </si>
  <si>
    <t xml:space="preserve">Rua João Gonçalves Zarco  50</t>
  </si>
  <si>
    <t xml:space="preserve">9400-166</t>
  </si>
  <si>
    <t xml:space="preserve">Porto Santo</t>
  </si>
  <si>
    <t xml:space="preserve">410036368D3334350017</t>
  </si>
  <si>
    <t xml:space="preserve">35335</t>
  </si>
  <si>
    <t xml:space="preserve">Farmácia Arminda Silva</t>
  </si>
  <si>
    <t xml:space="preserve">Rua 25 de Abril  62</t>
  </si>
  <si>
    <t xml:space="preserve">3660-452</t>
  </si>
  <si>
    <t xml:space="preserve">São Pedro Do Sul</t>
  </si>
  <si>
    <t xml:space="preserve">410036369CC988020046</t>
  </si>
  <si>
    <t xml:space="preserve">35882</t>
  </si>
  <si>
    <t xml:space="preserve">Farmácia de Lomar</t>
  </si>
  <si>
    <t xml:space="preserve">Rua Dr. Azevedo Ferreira  64-68</t>
  </si>
  <si>
    <t xml:space="preserve">4705-254</t>
  </si>
  <si>
    <t xml:space="preserve"> 410036368D3334350014</t>
  </si>
  <si>
    <t xml:space="preserve">12017</t>
  </si>
  <si>
    <t xml:space="preserve">Farmácia Santa Apolónia</t>
  </si>
  <si>
    <t xml:space="preserve">Rua dos Caminhos de Ferro  102</t>
  </si>
  <si>
    <t xml:space="preserve">1100-108</t>
  </si>
  <si>
    <t xml:space="preserve">410036368D2258950001</t>
  </si>
  <si>
    <t xml:space="preserve">22390</t>
  </si>
  <si>
    <t xml:space="preserve">Farmácia Pereira da Costa</t>
  </si>
  <si>
    <t xml:space="preserve">Largo Padre Manuel António Moreira  35</t>
  </si>
  <si>
    <t xml:space="preserve">4745-045</t>
  </si>
  <si>
    <t xml:space="preserve">Alvarelhos Trf</t>
  </si>
  <si>
    <t xml:space="preserve">410036368D2258950018</t>
  </si>
  <si>
    <t xml:space="preserve">410036843D7969710001</t>
  </si>
  <si>
    <t xml:space="preserve">17272</t>
  </si>
  <si>
    <t xml:space="preserve">Farmácia Mem Martins</t>
  </si>
  <si>
    <t xml:space="preserve">Rua António Feijó  109 A</t>
  </si>
  <si>
    <t xml:space="preserve">2635-198</t>
  </si>
  <si>
    <t xml:space="preserve">Rio De Mouro</t>
  </si>
  <si>
    <t xml:space="preserve">410036844D4559570028</t>
  </si>
  <si>
    <t xml:space="preserve">23280</t>
  </si>
  <si>
    <t xml:space="preserve">Farmácia Moreira Barata</t>
  </si>
  <si>
    <t xml:space="preserve">Estrada Nacional 125</t>
  </si>
  <si>
    <t xml:space="preserve">8600-250</t>
  </si>
  <si>
    <t xml:space="preserve">Odiáxere</t>
  </si>
  <si>
    <t xml:space="preserve">410036844D4559570019</t>
  </si>
  <si>
    <t xml:space="preserve">13781</t>
  </si>
  <si>
    <t xml:space="preserve">Largo Dr. Barreto Caldeira  29</t>
  </si>
  <si>
    <t xml:space="preserve">7440-201</t>
  </si>
  <si>
    <t xml:space="preserve">Chancelaria Alt</t>
  </si>
  <si>
    <t xml:space="preserve">410036368D2258950002</t>
  </si>
  <si>
    <t xml:space="preserve">23752</t>
  </si>
  <si>
    <t xml:space="preserve">Farmácia Ferrão e Castro</t>
  </si>
  <si>
    <t xml:space="preserve">Praça D. João I, Ed. D. João I  363, Fr. AJ</t>
  </si>
  <si>
    <t xml:space="preserve">3510-076</t>
  </si>
  <si>
    <t xml:space="preserve">410036368D3334350015</t>
  </si>
  <si>
    <t xml:space="preserve">5401</t>
  </si>
  <si>
    <t xml:space="preserve">Farmácia Carolino</t>
  </si>
  <si>
    <t xml:space="preserve">Rua Maestro Artur Salguinho  14</t>
  </si>
  <si>
    <t xml:space="preserve">3060-028</t>
  </si>
  <si>
    <t xml:space="preserve">Ançã</t>
  </si>
  <si>
    <t xml:space="preserve">410036368D2258950020</t>
  </si>
  <si>
    <t xml:space="preserve">11142</t>
  </si>
  <si>
    <t xml:space="preserve">Farmácia Gramacho</t>
  </si>
  <si>
    <t xml:space="preserve">Avenida Dr. Fernando Aroso  423</t>
  </si>
  <si>
    <t xml:space="preserve">4450-665</t>
  </si>
  <si>
    <t xml:space="preserve">410036844D4559570012</t>
  </si>
  <si>
    <t xml:space="preserve">15296</t>
  </si>
  <si>
    <t xml:space="preserve">Rua da República  32</t>
  </si>
  <si>
    <t xml:space="preserve">7000-656</t>
  </si>
  <si>
    <t xml:space="preserve">410036844D4559570027</t>
  </si>
  <si>
    <t xml:space="preserve">18139</t>
  </si>
  <si>
    <t xml:space="preserve">Farmácia Espinho Petrucci</t>
  </si>
  <si>
    <t xml:space="preserve">Largo Dr. Couto  40</t>
  </si>
  <si>
    <t xml:space="preserve">3530-134</t>
  </si>
  <si>
    <t xml:space="preserve">Mangualde</t>
  </si>
  <si>
    <t xml:space="preserve">410036368D2258950021</t>
  </si>
  <si>
    <t xml:space="preserve">19135</t>
  </si>
  <si>
    <t xml:space="preserve">Farmácia Da Amoreira</t>
  </si>
  <si>
    <t xml:space="preserve">Rua Carlos Anjos  694-D</t>
  </si>
  <si>
    <t xml:space="preserve">2645-175</t>
  </si>
  <si>
    <t xml:space="preserve">410036844D4559570032</t>
  </si>
  <si>
    <t xml:space="preserve">1961</t>
  </si>
  <si>
    <t xml:space="preserve">Farmácia Penela</t>
  </si>
  <si>
    <t xml:space="preserve">Rua de Coimbra</t>
  </si>
  <si>
    <t xml:space="preserve">3230-284</t>
  </si>
  <si>
    <t xml:space="preserve">Penela</t>
  </si>
  <si>
    <t xml:space="preserve">22365</t>
  </si>
  <si>
    <t xml:space="preserve">Farmácia São João de Ponte</t>
  </si>
  <si>
    <t xml:space="preserve">Rua Reitor Francisco José Ribeiro  980</t>
  </si>
  <si>
    <t xml:space="preserve">4805-263</t>
  </si>
  <si>
    <t xml:space="preserve">Ponte Gmr</t>
  </si>
  <si>
    <t xml:space="preserve">3298</t>
  </si>
  <si>
    <t xml:space="preserve">Farmácia Afonso</t>
  </si>
  <si>
    <t xml:space="preserve">Av. Dr. Vasco Campos  4 A</t>
  </si>
  <si>
    <t xml:space="preserve">3400-362</t>
  </si>
  <si>
    <t xml:space="preserve">Avô</t>
  </si>
  <si>
    <t xml:space="preserve">410036368D2258950019</t>
  </si>
  <si>
    <t xml:space="preserve">4960</t>
  </si>
  <si>
    <t xml:space="preserve">Farmácia Guerra</t>
  </si>
  <si>
    <t xml:space="preserve">Rua Costa Cabral  43</t>
  </si>
  <si>
    <t xml:space="preserve">4200-221</t>
  </si>
  <si>
    <t xml:space="preserve">410036368D2258950011</t>
  </si>
  <si>
    <t xml:space="preserve">5932</t>
  </si>
  <si>
    <t xml:space="preserve">Farmácia Sousa Alves</t>
  </si>
  <si>
    <t xml:space="preserve">Rua Serpa Pinto  2</t>
  </si>
  <si>
    <t xml:space="preserve">4820-285</t>
  </si>
  <si>
    <t xml:space="preserve">410033035D9436980005</t>
  </si>
  <si>
    <t xml:space="preserve">7439</t>
  </si>
  <si>
    <t xml:space="preserve">Farmácia Paiva da Costa Lda.</t>
  </si>
  <si>
    <t xml:space="preserve">Rua da Lapa  105-107</t>
  </si>
  <si>
    <t xml:space="preserve">1200-701</t>
  </si>
  <si>
    <t xml:space="preserve">410036368D2258950009</t>
  </si>
  <si>
    <t xml:space="preserve">C008681</t>
  </si>
  <si>
    <t xml:space="preserve">PROQUIFA - COIMBRA</t>
  </si>
  <si>
    <t xml:space="preserve">Rua Vale Paraíso, Ponte de Eiras-Eiras-COIMBRA</t>
  </si>
  <si>
    <t xml:space="preserve">3020-501</t>
  </si>
  <si>
    <t xml:space="preserve">410036844D4559570008</t>
  </si>
  <si>
    <t xml:space="preserve">10987</t>
  </si>
  <si>
    <t xml:space="preserve">Farmácia Torreense</t>
  </si>
  <si>
    <t xml:space="preserve">Avenida 5 de Outubro  32 D</t>
  </si>
  <si>
    <t xml:space="preserve">2560-270</t>
  </si>
  <si>
    <t xml:space="preserve">210035424D3309480015</t>
  </si>
  <si>
    <t xml:space="preserve">410036844D4559570031</t>
  </si>
  <si>
    <t xml:space="preserve">33839</t>
  </si>
  <si>
    <t xml:space="preserve">Farmácia da Estação</t>
  </si>
  <si>
    <t xml:space="preserve">Avenida de São Miguel  nº 42 e 46</t>
  </si>
  <si>
    <t xml:space="preserve">6300-864</t>
  </si>
  <si>
    <t xml:space="preserve">Guarda</t>
  </si>
  <si>
    <t xml:space="preserve">410036368D2258950010</t>
  </si>
  <si>
    <t xml:space="preserve">4545</t>
  </si>
  <si>
    <t xml:space="preserve">Farmácia Maria Isabel</t>
  </si>
  <si>
    <t xml:space="preserve">Estrada Nacional 125  52-A</t>
  </si>
  <si>
    <t xml:space="preserve">8800-108</t>
  </si>
  <si>
    <t xml:space="preserve">Luz Tvr</t>
  </si>
  <si>
    <t xml:space="preserve">410036368D2258950026</t>
  </si>
  <si>
    <t xml:space="preserve">35998</t>
  </si>
  <si>
    <t xml:space="preserve">Farmácia Saúde do Vale</t>
  </si>
  <si>
    <t xml:space="preserve">Rua de Aldares  33</t>
  </si>
  <si>
    <t xml:space="preserve">4795-388</t>
  </si>
  <si>
    <t xml:space="preserve">São Mamede Negrelos</t>
  </si>
  <si>
    <t xml:space="preserve">410036368D2258950025</t>
  </si>
  <si>
    <t xml:space="preserve">6807</t>
  </si>
  <si>
    <t xml:space="preserve">Farmácia Manito</t>
  </si>
  <si>
    <t xml:space="preserve">Rua Dr. Armando Gonçalves  97</t>
  </si>
  <si>
    <t xml:space="preserve">3140-574</t>
  </si>
  <si>
    <t xml:space="preserve">Tentúgal</t>
  </si>
  <si>
    <t xml:space="preserve">410036368D2258950024</t>
  </si>
  <si>
    <t xml:space="preserve">410036368D2258950005</t>
  </si>
  <si>
    <t xml:space="preserve">8680</t>
  </si>
  <si>
    <t xml:space="preserve">Rua Conselheiro Rocha Peixoto  89</t>
  </si>
  <si>
    <t xml:space="preserve">4980-626</t>
  </si>
  <si>
    <t xml:space="preserve">410036368D2258950012</t>
  </si>
  <si>
    <t xml:space="preserve">23400</t>
  </si>
  <si>
    <t xml:space="preserve">Farmácia Maria Orlanda</t>
  </si>
  <si>
    <t xml:space="preserve">Largo Nossa Senhora da Nazaré  18-22</t>
  </si>
  <si>
    <t xml:space="preserve">2450-065</t>
  </si>
  <si>
    <t xml:space="preserve">Nazaré</t>
  </si>
  <si>
    <t xml:space="preserve">410036368D2258950013</t>
  </si>
  <si>
    <t xml:space="preserve">34509</t>
  </si>
  <si>
    <t xml:space="preserve">Farmácia de Salir</t>
  </si>
  <si>
    <t xml:space="preserve">Rua de Santo António  2</t>
  </si>
  <si>
    <t xml:space="preserve">2500-637</t>
  </si>
  <si>
    <t xml:space="preserve">Salir De Matos</t>
  </si>
  <si>
    <t xml:space="preserve">410036368D2258950029</t>
  </si>
  <si>
    <t xml:space="preserve">24651</t>
  </si>
  <si>
    <t xml:space="preserve">Farmácia Amparo-Lagoa</t>
  </si>
  <si>
    <t xml:space="preserve">Rua da Liberdade  4-C, Ap 344</t>
  </si>
  <si>
    <t xml:space="preserve">8400-369</t>
  </si>
  <si>
    <t xml:space="preserve">410036844D4559570005</t>
  </si>
  <si>
    <t xml:space="preserve">5185</t>
  </si>
  <si>
    <t xml:space="preserve">Farmácia Filipe</t>
  </si>
  <si>
    <t xml:space="preserve">Av. Paulo Felisberto, Edif. Ponta do Sol  Lj. 12</t>
  </si>
  <si>
    <t xml:space="preserve">4750-194</t>
  </si>
  <si>
    <t xml:space="preserve">410036844D4559570022</t>
  </si>
  <si>
    <t xml:space="preserve">15075</t>
  </si>
  <si>
    <t xml:space="preserve">Farmácia Oriental Lda.</t>
  </si>
  <si>
    <t xml:space="preserve">Rua do Bonjardim  727</t>
  </si>
  <si>
    <t xml:space="preserve">4000-129</t>
  </si>
  <si>
    <t xml:space="preserve">410036368D8155310022</t>
  </si>
  <si>
    <t xml:space="preserve">18228</t>
  </si>
  <si>
    <t xml:space="preserve">Farmácia São Sebastião</t>
  </si>
  <si>
    <t xml:space="preserve">Rua Vitorino Nemésio  420</t>
  </si>
  <si>
    <t xml:space="preserve">3030-361</t>
  </si>
  <si>
    <t xml:space="preserve">410036368D8155310007</t>
  </si>
  <si>
    <t xml:space="preserve">17094</t>
  </si>
  <si>
    <t xml:space="preserve">Farmácia Parreira Bocage</t>
  </si>
  <si>
    <t xml:space="preserve">Avenida do Bocage  65-A</t>
  </si>
  <si>
    <t xml:space="preserve">2830-001</t>
  </si>
  <si>
    <t xml:space="preserve">410036843D4559580001</t>
  </si>
  <si>
    <t xml:space="preserve">13510</t>
  </si>
  <si>
    <t xml:space="preserve">Farmácia Sofárida Santana</t>
  </si>
  <si>
    <t xml:space="preserve">Estrada Nacional 378</t>
  </si>
  <si>
    <t xml:space="preserve">2970-643</t>
  </si>
  <si>
    <t xml:space="preserve">410036843D7969710003</t>
  </si>
  <si>
    <t xml:space="preserve">19941</t>
  </si>
  <si>
    <t xml:space="preserve">Farmácia Amparo</t>
  </si>
  <si>
    <t xml:space="preserve">Quinta do Amparo  LOTE- 30</t>
  </si>
  <si>
    <t xml:space="preserve">8500-547</t>
  </si>
  <si>
    <t xml:space="preserve">410035419D8162220001</t>
  </si>
  <si>
    <t xml:space="preserve">7900</t>
  </si>
  <si>
    <t xml:space="preserve">Avenida Miguel Bombarda  158-B</t>
  </si>
  <si>
    <t xml:space="preserve">2830-288</t>
  </si>
  <si>
    <t xml:space="preserve">410036844D4559570011</t>
  </si>
  <si>
    <t xml:space="preserve">10235</t>
  </si>
  <si>
    <t xml:space="preserve">Farmácia Alagoas</t>
  </si>
  <si>
    <t xml:space="preserve">Rua da República com a rua da Boavista  4-6-8</t>
  </si>
  <si>
    <t xml:space="preserve">3800-115</t>
  </si>
  <si>
    <t xml:space="preserve">410036844D8161870001</t>
  </si>
  <si>
    <t xml:space="preserve">17760</t>
  </si>
  <si>
    <t xml:space="preserve">Farmácia Roldão</t>
  </si>
  <si>
    <t xml:space="preserve">Avenida Vitor Gallo  lote 15</t>
  </si>
  <si>
    <t xml:space="preserve">2430-174</t>
  </si>
  <si>
    <t xml:space="preserve">410036844D8161870008</t>
  </si>
  <si>
    <t xml:space="preserve">2984</t>
  </si>
  <si>
    <t xml:space="preserve">Farmácia Cerqueira</t>
  </si>
  <si>
    <t xml:space="preserve">Praça 15 de Fevereiro  1</t>
  </si>
  <si>
    <t xml:space="preserve">4920-249</t>
  </si>
  <si>
    <t xml:space="preserve">410033035D9437030005</t>
  </si>
  <si>
    <t xml:space="preserve">11851</t>
  </si>
  <si>
    <t xml:space="preserve">Farmácia Martino Suc.</t>
  </si>
  <si>
    <t xml:space="preserve">Praça Marquez de Pombal  122</t>
  </si>
  <si>
    <t xml:space="preserve">4000-390</t>
  </si>
  <si>
    <t xml:space="preserve">410036368D8155310023</t>
  </si>
  <si>
    <t xml:space="preserve">14133</t>
  </si>
  <si>
    <t xml:space="preserve">Farmácia Marques Ramalho</t>
  </si>
  <si>
    <t xml:space="preserve">Rua Comendador Francisco Lima Amorim  40 e 46</t>
  </si>
  <si>
    <t xml:space="preserve">4490-137</t>
  </si>
  <si>
    <t xml:space="preserve">410036844D8161870006</t>
  </si>
  <si>
    <t xml:space="preserve">19992</t>
  </si>
  <si>
    <t xml:space="preserve">Farmácia Sado</t>
  </si>
  <si>
    <t xml:space="preserve">Estrada de Santo Ovídio  59</t>
  </si>
  <si>
    <t xml:space="preserve">2910-189</t>
  </si>
  <si>
    <t xml:space="preserve">410036844D4559570020</t>
  </si>
  <si>
    <t xml:space="preserve">20192</t>
  </si>
  <si>
    <t xml:space="preserve">Farmácia Pinto Coelho</t>
  </si>
  <si>
    <t xml:space="preserve">Rua Couto de Manhente  930</t>
  </si>
  <si>
    <t xml:space="preserve">4750-554</t>
  </si>
  <si>
    <t xml:space="preserve">Manhente</t>
  </si>
  <si>
    <t xml:space="preserve">410036844D8191870007</t>
  </si>
  <si>
    <t xml:space="preserve">22306</t>
  </si>
  <si>
    <t xml:space="preserve">Farmácia Taveira</t>
  </si>
  <si>
    <t xml:space="preserve">Largo do Pelourinho</t>
  </si>
  <si>
    <t xml:space="preserve">2460-601</t>
  </si>
  <si>
    <t xml:space="preserve">Aljubarrota (Prazeres)</t>
  </si>
  <si>
    <t xml:space="preserve">410036369CC988020022</t>
  </si>
  <si>
    <t xml:space="preserve">23655</t>
  </si>
  <si>
    <t xml:space="preserve">Farmácia Baptista Rei</t>
  </si>
  <si>
    <t xml:space="preserve">Rua D. José I  14</t>
  </si>
  <si>
    <t xml:space="preserve">2230-862</t>
  </si>
  <si>
    <t xml:space="preserve">Carvalhal Abt</t>
  </si>
  <si>
    <t xml:space="preserve">410036368D8155310015</t>
  </si>
  <si>
    <t xml:space="preserve">33880</t>
  </si>
  <si>
    <t xml:space="preserve">Farmácia Queirós Cunha</t>
  </si>
  <si>
    <t xml:space="preserve">Rua de Camões  172</t>
  </si>
  <si>
    <t xml:space="preserve">4640-147</t>
  </si>
  <si>
    <t xml:space="preserve">Baião</t>
  </si>
  <si>
    <t xml:space="preserve">410036368D8155310009</t>
  </si>
  <si>
    <t xml:space="preserve">5363</t>
  </si>
  <si>
    <t xml:space="preserve">Av. Lopes de Oliveira  30 C</t>
  </si>
  <si>
    <t xml:space="preserve">5450-140</t>
  </si>
  <si>
    <t xml:space="preserve">Bornes De Aguiar</t>
  </si>
  <si>
    <t xml:space="preserve">410036368D8155310004</t>
  </si>
  <si>
    <t xml:space="preserve">10952</t>
  </si>
  <si>
    <t xml:space="preserve">Av. Calouste Gulbenkian  Lt. 5, R/C</t>
  </si>
  <si>
    <t xml:space="preserve">3000-090</t>
  </si>
  <si>
    <t xml:space="preserve">410035419D8162220002</t>
  </si>
  <si>
    <t xml:space="preserve">15547</t>
  </si>
  <si>
    <t xml:space="preserve">C.C Tavira Gran Plaza, R Almirante Cândido dos Reis 247  Lj 2.20-2.22</t>
  </si>
  <si>
    <t xml:space="preserve">8800-318</t>
  </si>
  <si>
    <t xml:space="preserve">410036844D8161870014</t>
  </si>
  <si>
    <t xml:space="preserve">22284</t>
  </si>
  <si>
    <t xml:space="preserve">Rua Manuel Guimarães, Urb. Cabeço da Fonte  2-B</t>
  </si>
  <si>
    <t xml:space="preserve">2725-677</t>
  </si>
  <si>
    <t xml:space="preserve">410036844D8161870004</t>
  </si>
  <si>
    <t xml:space="preserve">23388</t>
  </si>
  <si>
    <t xml:space="preserve">Farmácia Saúde Lavos</t>
  </si>
  <si>
    <t xml:space="preserve">Rua das Flores  s/n</t>
  </si>
  <si>
    <t xml:space="preserve">3090-452</t>
  </si>
  <si>
    <t xml:space="preserve">410036368D8155310008</t>
  </si>
  <si>
    <t xml:space="preserve">23507</t>
  </si>
  <si>
    <t xml:space="preserve">Bairro das Chancas,  Lt. 5</t>
  </si>
  <si>
    <t xml:space="preserve">3430-127</t>
  </si>
  <si>
    <t xml:space="preserve">410036368D8155310010</t>
  </si>
  <si>
    <t xml:space="preserve">24384</t>
  </si>
  <si>
    <t xml:space="preserve">Farmácia Castela</t>
  </si>
  <si>
    <t xml:space="preserve">Rua Principal  9</t>
  </si>
  <si>
    <t xml:space="preserve">2410-503</t>
  </si>
  <si>
    <t xml:space="preserve">410036368D8155310017</t>
  </si>
  <si>
    <t xml:space="preserve">410036844D8161870009</t>
  </si>
  <si>
    <t xml:space="preserve">4480</t>
  </si>
  <si>
    <t xml:space="preserve">Farmácia A Lacobrigense</t>
  </si>
  <si>
    <t xml:space="preserve">Rua Prof. Joaquim Alberto Taquelim  8</t>
  </si>
  <si>
    <t xml:space="preserve">8600-760</t>
  </si>
  <si>
    <t xml:space="preserve">Lagos</t>
  </si>
  <si>
    <t xml:space="preserve">410036844D8161870012</t>
  </si>
  <si>
    <t xml:space="preserve">4952</t>
  </si>
  <si>
    <t xml:space="preserve">Farmácia Borralho</t>
  </si>
  <si>
    <t xml:space="preserve">Avenida Fernão Magalhaes, 692</t>
  </si>
  <si>
    <t xml:space="preserve">4350-151</t>
  </si>
  <si>
    <t xml:space="preserve">410036368D8155310020</t>
  </si>
  <si>
    <t xml:space="preserve">5533</t>
  </si>
  <si>
    <t xml:space="preserve">Farmácia Castanheira</t>
  </si>
  <si>
    <t xml:space="preserve">Estrada Nacional 16  34</t>
  </si>
  <si>
    <t xml:space="preserve">6370-147</t>
  </si>
  <si>
    <t xml:space="preserve">Fornos De Algodres</t>
  </si>
  <si>
    <t xml:space="preserve">410036368D8155310014</t>
  </si>
  <si>
    <t xml:space="preserve">3743</t>
  </si>
  <si>
    <t xml:space="preserve">Farmácia da Beloura</t>
  </si>
  <si>
    <t xml:space="preserve">Rua do Centro Empresarial  LT6,LJ</t>
  </si>
  <si>
    <t xml:space="preserve">410036368D8155310002</t>
  </si>
  <si>
    <t xml:space="preserve">8990</t>
  </si>
  <si>
    <t xml:space="preserve">Rua de Bettencourt  6-8</t>
  </si>
  <si>
    <t xml:space="preserve">9000-080</t>
  </si>
  <si>
    <t xml:space="preserve">410036844D8161870011</t>
  </si>
  <si>
    <t xml:space="preserve">1180</t>
  </si>
  <si>
    <t xml:space="preserve">Farmácia Paiva</t>
  </si>
  <si>
    <t xml:space="preserve">Praceta Dr. Aníbal Blanc Paiva  14, 16 e 18</t>
  </si>
  <si>
    <t xml:space="preserve">3100-440</t>
  </si>
  <si>
    <t xml:space="preserve">Pombal</t>
  </si>
  <si>
    <t xml:space="preserve">410036844D8161870013</t>
  </si>
  <si>
    <t xml:space="preserve">17256</t>
  </si>
  <si>
    <t xml:space="preserve">Rua Arronches Junqueiro  109</t>
  </si>
  <si>
    <t xml:space="preserve">2900-251</t>
  </si>
  <si>
    <t xml:space="preserve">410036844D4559570026</t>
  </si>
  <si>
    <t xml:space="preserve">18759</t>
  </si>
  <si>
    <t xml:space="preserve">Praça Conselheiro Silva Torres</t>
  </si>
  <si>
    <t xml:space="preserve">4910-122</t>
  </si>
  <si>
    <t xml:space="preserve">Caminha</t>
  </si>
  <si>
    <t xml:space="preserve">410036844D8161870003</t>
  </si>
  <si>
    <t xml:space="preserve">18996</t>
  </si>
  <si>
    <t xml:space="preserve">Farmácia Gomes Ferreira</t>
  </si>
  <si>
    <t xml:space="preserve">Rua Direita  247</t>
  </si>
  <si>
    <t xml:space="preserve">3810-028</t>
  </si>
  <si>
    <t xml:space="preserve">410036368D8155310021</t>
  </si>
  <si>
    <t xml:space="preserve">27286</t>
  </si>
  <si>
    <t xml:space="preserve">Farmácia do Sameiro</t>
  </si>
  <si>
    <t xml:space="preserve">Avª D. António Ferreira Gomes  230-B, BI-B</t>
  </si>
  <si>
    <t xml:space="preserve">4560-232</t>
  </si>
  <si>
    <t xml:space="preserve">Milhundos</t>
  </si>
  <si>
    <t xml:space="preserve">410036368C6825670023</t>
  </si>
  <si>
    <t xml:space="preserve">9172</t>
  </si>
  <si>
    <t xml:space="preserve">Farmácia Santa Marta</t>
  </si>
  <si>
    <t xml:space="preserve">Rua Paulino da Cunha e Silva  315</t>
  </si>
  <si>
    <t xml:space="preserve">2000-369</t>
  </si>
  <si>
    <t xml:space="preserve">Alcanhões</t>
  </si>
  <si>
    <t xml:space="preserve">410036368D8155310006</t>
  </si>
  <si>
    <t xml:space="preserve">PF2178</t>
  </si>
  <si>
    <t xml:space="preserve">Parafarmácia Interfarma</t>
  </si>
  <si>
    <t xml:space="preserve">Galerias Comerciais Intermarché Bairro do Prazo</t>
  </si>
  <si>
    <t xml:space="preserve">3300-017</t>
  </si>
  <si>
    <t xml:space="preserve">410036013CB778170051</t>
  </si>
  <si>
    <t xml:space="preserve">10634</t>
  </si>
  <si>
    <t xml:space="preserve">Farmácia Bento</t>
  </si>
  <si>
    <t xml:space="preserve">Rua Colégio Infante Sagres  55</t>
  </si>
  <si>
    <t xml:space="preserve">2200-687</t>
  </si>
  <si>
    <t xml:space="preserve">Mouriscas</t>
  </si>
  <si>
    <t xml:space="preserve">410036369CC988020047</t>
  </si>
  <si>
    <t xml:space="preserve">15709</t>
  </si>
  <si>
    <t xml:space="preserve">Farmácia Damaia</t>
  </si>
  <si>
    <t xml:space="preserve">Largo Alexandre Gusmão  9-A</t>
  </si>
  <si>
    <t xml:space="preserve">2720-008</t>
  </si>
  <si>
    <t xml:space="preserve">410036844D9534220001</t>
  </si>
  <si>
    <t xml:space="preserve">16101</t>
  </si>
  <si>
    <t xml:space="preserve">Rua Condes da Torre  11 r/c Esq.</t>
  </si>
  <si>
    <t xml:space="preserve">7400-308</t>
  </si>
  <si>
    <t xml:space="preserve">Ponte De Sor</t>
  </si>
  <si>
    <t xml:space="preserve">410026634BA552650016</t>
  </si>
  <si>
    <t xml:space="preserve">24430</t>
  </si>
  <si>
    <t xml:space="preserve">Farmácia Mateus</t>
  </si>
  <si>
    <t xml:space="preserve">Bairro do Marrao-Mateus</t>
  </si>
  <si>
    <t xml:space="preserve">5000-707</t>
  </si>
  <si>
    <t xml:space="preserve">VILA REAL</t>
  </si>
  <si>
    <t xml:space="preserve">410036844D8161870005</t>
  </si>
  <si>
    <t xml:space="preserve">25534</t>
  </si>
  <si>
    <t xml:space="preserve">Farmácia Central da Parreira</t>
  </si>
  <si>
    <t xml:space="preserve">Rua Manuel Varela  5</t>
  </si>
  <si>
    <t xml:space="preserve">2140-527</t>
  </si>
  <si>
    <t xml:space="preserve">Parreira</t>
  </si>
  <si>
    <t xml:space="preserve">410036368D8155310003</t>
  </si>
  <si>
    <t xml:space="preserve">2844</t>
  </si>
  <si>
    <t xml:space="preserve">Farmácia Nova de Aviz</t>
  </si>
  <si>
    <t xml:space="preserve">Rua 1º de Maio  59</t>
  </si>
  <si>
    <t xml:space="preserve">7480-153</t>
  </si>
  <si>
    <t xml:space="preserve">Avis</t>
  </si>
  <si>
    <t xml:space="preserve">410036368D8155310012</t>
  </si>
  <si>
    <t xml:space="preserve">3042</t>
  </si>
  <si>
    <t xml:space="preserve">Rua Almirante Cândido dos Reis  19</t>
  </si>
  <si>
    <t xml:space="preserve">2040-322</t>
  </si>
  <si>
    <t xml:space="preserve">Rio Maior</t>
  </si>
  <si>
    <t xml:space="preserve">410036844D9534220006</t>
  </si>
  <si>
    <t xml:space="preserve">Largo de Santo André  39</t>
  </si>
  <si>
    <t xml:space="preserve">2130-033</t>
  </si>
  <si>
    <t xml:space="preserve">410036844D4556570023</t>
  </si>
  <si>
    <t xml:space="preserve">8184</t>
  </si>
  <si>
    <t xml:space="preserve">Farmácia União</t>
  </si>
  <si>
    <t xml:space="preserve">Rua João Pinto Figueiredo  139</t>
  </si>
  <si>
    <t xml:space="preserve">2125-181</t>
  </si>
  <si>
    <t xml:space="preserve">410036844C8106370002</t>
  </si>
  <si>
    <t xml:space="preserve">410036013CB778170009</t>
  </si>
  <si>
    <t xml:space="preserve">25453</t>
  </si>
  <si>
    <t xml:space="preserve">Farmácia Rana</t>
  </si>
  <si>
    <t xml:space="preserve">Rua do Comércio  91</t>
  </si>
  <si>
    <t xml:space="preserve">2785-555</t>
  </si>
  <si>
    <t xml:space="preserve">410036368C6825670025</t>
  </si>
  <si>
    <t xml:space="preserve">17582</t>
  </si>
  <si>
    <t xml:space="preserve">Farmácia Nacional</t>
  </si>
  <si>
    <t xml:space="preserve">Rua Rogério Gama Gil, Quinta Parreirinha  Nº 9 B</t>
  </si>
  <si>
    <t xml:space="preserve">2695-064</t>
  </si>
  <si>
    <t xml:space="preserve">410036368D8155310011</t>
  </si>
  <si>
    <t xml:space="preserve">10383</t>
  </si>
  <si>
    <t xml:space="preserve">Praça Teófilo Braga  Nº 10</t>
  </si>
  <si>
    <t xml:space="preserve">2900-647</t>
  </si>
  <si>
    <t xml:space="preserve">410036844D4559570014</t>
  </si>
  <si>
    <t xml:space="preserve">16527</t>
  </si>
  <si>
    <t xml:space="preserve">Farmácia Pedra Verde</t>
  </si>
  <si>
    <t xml:space="preserve">Rua da Mainça  89</t>
  </si>
  <si>
    <t xml:space="preserve">4465-197</t>
  </si>
  <si>
    <t xml:space="preserve">410036368C6825670020</t>
  </si>
  <si>
    <t xml:space="preserve">1805</t>
  </si>
  <si>
    <t xml:space="preserve">Farmácia Barbosa</t>
  </si>
  <si>
    <t xml:space="preserve">Rua Santo António  34</t>
  </si>
  <si>
    <t xml:space="preserve">4760-161</t>
  </si>
  <si>
    <t xml:space="preserve">Vila Nova De Famalicão</t>
  </si>
  <si>
    <t xml:space="preserve">410036844D4559570025</t>
  </si>
  <si>
    <t xml:space="preserve">3735</t>
  </si>
  <si>
    <t xml:space="preserve">Farmácia Ferraz Martins</t>
  </si>
  <si>
    <t xml:space="preserve">Rua do Frade  1</t>
  </si>
  <si>
    <t xml:space="preserve">2205-355</t>
  </si>
  <si>
    <t xml:space="preserve">Pego</t>
  </si>
  <si>
    <t xml:space="preserve">410036368D8155310018</t>
  </si>
  <si>
    <t xml:space="preserve">7471PM1</t>
  </si>
  <si>
    <t xml:space="preserve">Posto de Medicamentos da Farmácia Antunes</t>
  </si>
  <si>
    <t xml:space="preserve">Rua De Ourém 12</t>
  </si>
  <si>
    <t xml:space="preserve">2435-455</t>
  </si>
  <si>
    <t xml:space="preserve">Ourem</t>
  </si>
  <si>
    <t xml:space="preserve">410036013CB778170025</t>
  </si>
  <si>
    <t xml:space="preserve">9709</t>
  </si>
  <si>
    <t xml:space="preserve">Praça Paulo Vi</t>
  </si>
  <si>
    <t xml:space="preserve">3560-154</t>
  </si>
  <si>
    <t xml:space="preserve">Sátão</t>
  </si>
  <si>
    <t xml:space="preserve">410036844D9534220004</t>
  </si>
  <si>
    <t xml:space="preserve">PF19470</t>
  </si>
  <si>
    <t xml:space="preserve">Parafarmácia Alpedrinha Farma </t>
  </si>
  <si>
    <t xml:space="preserve">Rua Santo António loja r/c</t>
  </si>
  <si>
    <t xml:space="preserve">6230-079</t>
  </si>
  <si>
    <t xml:space="preserve">410036013DA639620055</t>
  </si>
  <si>
    <t xml:space="preserve">15105</t>
  </si>
  <si>
    <t xml:space="preserve">Farmácia Santana</t>
  </si>
  <si>
    <t xml:space="preserve">Rua Engenheiro José Frederico Ulrich  44</t>
  </si>
  <si>
    <t xml:space="preserve">7005-117</t>
  </si>
  <si>
    <t xml:space="preserve">Azaruja</t>
  </si>
  <si>
    <t xml:space="preserve">410036368D8155310005</t>
  </si>
  <si>
    <t xml:space="preserve">2500</t>
  </si>
  <si>
    <t xml:space="preserve">Rua do Comércio</t>
  </si>
  <si>
    <t xml:space="preserve">6420-708</t>
  </si>
  <si>
    <t xml:space="preserve">Vila Franca Das Naves</t>
  </si>
  <si>
    <t xml:space="preserve">410036368D8155310013</t>
  </si>
  <si>
    <t xml:space="preserve">9725</t>
  </si>
  <si>
    <t xml:space="preserve">Farmácia Janeiro</t>
  </si>
  <si>
    <t xml:space="preserve">Rua da Liberdade  69</t>
  </si>
  <si>
    <t xml:space="preserve">3750-779</t>
  </si>
  <si>
    <t xml:space="preserve">Trofa Agd</t>
  </si>
  <si>
    <t xml:space="preserve">410036844D9534220012</t>
  </si>
  <si>
    <t xml:space="preserve">11096PM1</t>
  </si>
  <si>
    <t xml:space="preserve">Posto de Medicamentos da Farmácia Canelas Pais; Casa Branca</t>
  </si>
  <si>
    <t xml:space="preserve">Rua Martinho Chaveiro Rovisco Pais, 1A</t>
  </si>
  <si>
    <t xml:space="preserve">7470-110</t>
  </si>
  <si>
    <t xml:space="preserve">Casa Branca</t>
  </si>
  <si>
    <t xml:space="preserve">410036013CB778170006</t>
  </si>
  <si>
    <t xml:space="preserve">15750</t>
  </si>
  <si>
    <t xml:space="preserve">Farmácia Ideal</t>
  </si>
  <si>
    <t xml:space="preserve">Rua Dr. Oliveira Salazar  17</t>
  </si>
  <si>
    <t xml:space="preserve">2305-101</t>
  </si>
  <si>
    <t xml:space="preserve">Asseiceira Tmr</t>
  </si>
  <si>
    <t xml:space="preserve">2895</t>
  </si>
  <si>
    <t xml:space="preserve">Farmácia Liberal</t>
  </si>
  <si>
    <t xml:space="preserve">Rua do Primeiro Conde de Vimioso  1</t>
  </si>
  <si>
    <t xml:space="preserve">5230-316</t>
  </si>
  <si>
    <t xml:space="preserve">Vimioso</t>
  </si>
  <si>
    <t xml:space="preserve">410036368DA639590022</t>
  </si>
  <si>
    <t xml:space="preserve">34282</t>
  </si>
  <si>
    <t xml:space="preserve">Farmácia Santo Estevão</t>
  </si>
  <si>
    <t xml:space="preserve">Rua do Brejo  6-B</t>
  </si>
  <si>
    <t xml:space="preserve">2520-140</t>
  </si>
  <si>
    <t xml:space="preserve">Ferrel</t>
  </si>
  <si>
    <t xml:space="preserve">410036368DA639590034</t>
  </si>
  <si>
    <t xml:space="preserve">34460</t>
  </si>
  <si>
    <t xml:space="preserve">Farmácia Horta das Figueiras</t>
  </si>
  <si>
    <t xml:space="preserve">Rua Fernando Seno  26, Frac A-B</t>
  </si>
  <si>
    <t xml:space="preserve">7005-485</t>
  </si>
  <si>
    <t xml:space="preserve">410036844D9534220005</t>
  </si>
  <si>
    <t xml:space="preserve">17795</t>
  </si>
  <si>
    <t xml:space="preserve">Farmácia Alves Dias</t>
  </si>
  <si>
    <t xml:space="preserve">Rua José Falcão  53</t>
  </si>
  <si>
    <t xml:space="preserve">4890-232</t>
  </si>
  <si>
    <t xml:space="preserve">Celorico De Basto</t>
  </si>
  <si>
    <t xml:space="preserve">410036368DA639590031</t>
  </si>
  <si>
    <t xml:space="preserve">34002</t>
  </si>
  <si>
    <t xml:space="preserve">Farmácia Paula Reis</t>
  </si>
  <si>
    <t xml:space="preserve">Rua José Elísio Gonçalves Cerejeira  Nº 309, Dto</t>
  </si>
  <si>
    <t xml:space="preserve">4760-357</t>
  </si>
  <si>
    <t xml:space="preserve">410036368DA639590041</t>
  </si>
  <si>
    <t xml:space="preserve">6327</t>
  </si>
  <si>
    <t xml:space="preserve">Farmácia da Santa Casa da Misericórdia de Povoação</t>
  </si>
  <si>
    <t xml:space="preserve">Rua I Barão das Laranjeiras  7</t>
  </si>
  <si>
    <t xml:space="preserve">9650-418</t>
  </si>
  <si>
    <t xml:space="preserve">Povoação</t>
  </si>
  <si>
    <t xml:space="preserve">410036368DA639590036</t>
  </si>
  <si>
    <t xml:space="preserve">22446</t>
  </si>
  <si>
    <t xml:space="preserve">Farmácia Amizade</t>
  </si>
  <si>
    <t xml:space="preserve">Rua da Amizade  167, loja 7</t>
  </si>
  <si>
    <t xml:space="preserve">4520-014</t>
  </si>
  <si>
    <t xml:space="preserve">Escapães</t>
  </si>
  <si>
    <t xml:space="preserve">410036844D9534220011</t>
  </si>
  <si>
    <t xml:space="preserve">22667</t>
  </si>
  <si>
    <t xml:space="preserve">Farmácia Carmo Sobral</t>
  </si>
  <si>
    <t xml:space="preserve">R. Antero Quental, CC Alegro, Lj. 0.032 A  Piso 0</t>
  </si>
  <si>
    <t xml:space="preserve">2910-394</t>
  </si>
  <si>
    <t xml:space="preserve">410036844C8106370011</t>
  </si>
  <si>
    <t xml:space="preserve">15202</t>
  </si>
  <si>
    <t xml:space="preserve">Farmácia Carvalho Pinto</t>
  </si>
  <si>
    <t xml:space="preserve">Rua General Godinho  Nº 51</t>
  </si>
  <si>
    <t xml:space="preserve">7400-015</t>
  </si>
  <si>
    <t xml:space="preserve">Galveias</t>
  </si>
  <si>
    <t xml:space="preserve">17140PM1</t>
  </si>
  <si>
    <t xml:space="preserve">Posto de Medicamentos da Farmácia Amarante; Mancelos</t>
  </si>
  <si>
    <t xml:space="preserve">Rua De Serra De Água E Leite, 1004 - Fracc.G</t>
  </si>
  <si>
    <t xml:space="preserve">4605-163</t>
  </si>
  <si>
    <t xml:space="preserve">Mancelos</t>
  </si>
  <si>
    <t xml:space="preserve">410036369D7028780013</t>
  </si>
  <si>
    <t xml:space="preserve">7030</t>
  </si>
  <si>
    <t xml:space="preserve">Farmácia Cardote Lda.</t>
  </si>
  <si>
    <t xml:space="preserve">Avenida Visconde Valmor  28-A-B</t>
  </si>
  <si>
    <t xml:space="preserve">1050-240</t>
  </si>
  <si>
    <t xml:space="preserve">410036368DA639590035</t>
  </si>
  <si>
    <t xml:space="preserve">7935</t>
  </si>
  <si>
    <t xml:space="preserve">Farmácia Labor</t>
  </si>
  <si>
    <t xml:space="preserve">Rua da Venezuela  37 A - B</t>
  </si>
  <si>
    <t xml:space="preserve">1500-618</t>
  </si>
  <si>
    <t xml:space="preserve">410036843D9534240001</t>
  </si>
  <si>
    <t xml:space="preserve">10693</t>
  </si>
  <si>
    <t xml:space="preserve">Farmácia da Penha</t>
  </si>
  <si>
    <t xml:space="preserve">Estrada da Penha  52</t>
  </si>
  <si>
    <t xml:space="preserve">8005-135</t>
  </si>
  <si>
    <t xml:space="preserve">410036013C7978580016</t>
  </si>
  <si>
    <t xml:space="preserve">12343</t>
  </si>
  <si>
    <t xml:space="preserve">Farmácia Douro Lda.</t>
  </si>
  <si>
    <t xml:space="preserve">Alameda Linhas de Torres  93-A-B</t>
  </si>
  <si>
    <t xml:space="preserve">1750-140</t>
  </si>
  <si>
    <t xml:space="preserve">410036368C6825670042</t>
  </si>
  <si>
    <t xml:space="preserve">21261</t>
  </si>
  <si>
    <t xml:space="preserve">Rua do Colégio Militar  1</t>
  </si>
  <si>
    <t xml:space="preserve">2000-230</t>
  </si>
  <si>
    <t xml:space="preserve">410036368DA639590030</t>
  </si>
  <si>
    <t xml:space="preserve">23663</t>
  </si>
  <si>
    <t xml:space="preserve">Farmácia Justo</t>
  </si>
  <si>
    <t xml:space="preserve">Rua Principal  309</t>
  </si>
  <si>
    <t xml:space="preserve">2380-325</t>
  </si>
  <si>
    <t xml:space="preserve">Espinheiro</t>
  </si>
  <si>
    <t xml:space="preserve">410036369D7028780012</t>
  </si>
  <si>
    <t xml:space="preserve">26212</t>
  </si>
  <si>
    <t xml:space="preserve">Farmácia Fontanelas</t>
  </si>
  <si>
    <t xml:space="preserve">Av. Nossa Senhora da Esperança  182 A-B</t>
  </si>
  <si>
    <t xml:space="preserve">2705-616</t>
  </si>
  <si>
    <t xml:space="preserve">São João Das Lampas</t>
  </si>
  <si>
    <t xml:space="preserve">410036368DA639590029</t>
  </si>
  <si>
    <t xml:space="preserve">410036368DA639590037</t>
  </si>
  <si>
    <t xml:space="preserve">410036368DA639590026</t>
  </si>
  <si>
    <t xml:space="preserve">34525</t>
  </si>
  <si>
    <t xml:space="preserve">Farmácia de Talaíde</t>
  </si>
  <si>
    <t xml:space="preserve">Rua Prof. Dr. José Pinto Peixoto  21D piso 0</t>
  </si>
  <si>
    <t xml:space="preserve">2740-124</t>
  </si>
  <si>
    <t xml:space="preserve">Porto Salvo</t>
  </si>
  <si>
    <t xml:space="preserve">410036368D8155310025</t>
  </si>
  <si>
    <t xml:space="preserve">8176</t>
  </si>
  <si>
    <t xml:space="preserve">Farmácia de Sendim</t>
  </si>
  <si>
    <t xml:space="preserve">Rua Caminho do Prado  137</t>
  </si>
  <si>
    <t xml:space="preserve">5225-125</t>
  </si>
  <si>
    <t xml:space="preserve">Sendim</t>
  </si>
  <si>
    <t xml:space="preserve">410036368DA639590046</t>
  </si>
  <si>
    <t xml:space="preserve">1716</t>
  </si>
  <si>
    <t xml:space="preserve">Farmácia Correia de Melo</t>
  </si>
  <si>
    <t xml:space="preserve">Rua do Cepo  119</t>
  </si>
  <si>
    <t xml:space="preserve">4415-582</t>
  </si>
  <si>
    <t xml:space="preserve">Crestuma</t>
  </si>
  <si>
    <t xml:space="preserve">410036368DA639590032</t>
  </si>
  <si>
    <t xml:space="preserve">3379</t>
  </si>
  <si>
    <t xml:space="preserve">Farmácia Acabado Janeiro</t>
  </si>
  <si>
    <t xml:space="preserve">Rua Luis de Camões  5</t>
  </si>
  <si>
    <t xml:space="preserve">7830-260</t>
  </si>
  <si>
    <t xml:space="preserve">Pias Srp</t>
  </si>
  <si>
    <t xml:space="preserve">410036369D7028780011</t>
  </si>
  <si>
    <t xml:space="preserve">4049</t>
  </si>
  <si>
    <t xml:space="preserve">Farmácia Nobre Rito</t>
  </si>
  <si>
    <t xml:space="preserve">Rua Francisco José Lopes  15</t>
  </si>
  <si>
    <t xml:space="preserve">2580-393</t>
  </si>
  <si>
    <t xml:space="preserve">410036844D9534220002</t>
  </si>
  <si>
    <t xml:space="preserve">10049</t>
  </si>
  <si>
    <t xml:space="preserve">Farmácia da Pontinha</t>
  </si>
  <si>
    <t xml:space="preserve">Rua de Santo Eloy  1 A</t>
  </si>
  <si>
    <t xml:space="preserve">1675-175</t>
  </si>
  <si>
    <t xml:space="preserve">Pontinha</t>
  </si>
  <si>
    <t xml:space="preserve">410036844D9534220008</t>
  </si>
  <si>
    <t xml:space="preserve">12114</t>
  </si>
  <si>
    <t xml:space="preserve">Farmácia de Colares</t>
  </si>
  <si>
    <t xml:space="preserve">Avenida Bombeiros Voluntários  3</t>
  </si>
  <si>
    <t xml:space="preserve">2705-180</t>
  </si>
  <si>
    <t xml:space="preserve">Colares</t>
  </si>
  <si>
    <t xml:space="preserve">410036368DA639590038</t>
  </si>
  <si>
    <t xml:space="preserve">12831</t>
  </si>
  <si>
    <t xml:space="preserve">Farmácia Miranda Suc.</t>
  </si>
  <si>
    <t xml:space="preserve">Rua Dr. José Cerveira Lebre  25</t>
  </si>
  <si>
    <t xml:space="preserve">3050-340</t>
  </si>
  <si>
    <t xml:space="preserve">Mealhada</t>
  </si>
  <si>
    <t xml:space="preserve">410036844D9534220009</t>
  </si>
  <si>
    <t xml:space="preserve">410036369D7028780008</t>
  </si>
  <si>
    <t xml:space="preserve">23302</t>
  </si>
  <si>
    <t xml:space="preserve">Farmácia da Terra.Chamusca</t>
  </si>
  <si>
    <t xml:space="preserve">Gaveto da Av. Jesuíno Magano com a E.N. 118  nº 10 e 12</t>
  </si>
  <si>
    <t xml:space="preserve">2140-056</t>
  </si>
  <si>
    <t xml:space="preserve">Chamusca</t>
  </si>
  <si>
    <t xml:space="preserve">410036368D8155310029</t>
  </si>
  <si>
    <t xml:space="preserve">6076</t>
  </si>
  <si>
    <t xml:space="preserve">Farmácia Pinheirense</t>
  </si>
  <si>
    <t xml:space="preserve">Rua Abel Silva Ribeiro  404 D</t>
  </si>
  <si>
    <t xml:space="preserve">3720-486</t>
  </si>
  <si>
    <t xml:space="preserve">Pinheiro Da Bemposta</t>
  </si>
  <si>
    <t xml:space="preserve">410036368DA639590033</t>
  </si>
  <si>
    <t xml:space="preserve">6246</t>
  </si>
  <si>
    <t xml:space="preserve">Rua Rui Salema  nº 8</t>
  </si>
  <si>
    <t xml:space="preserve">7580-169</t>
  </si>
  <si>
    <t xml:space="preserve">410036844D4559570017</t>
  </si>
  <si>
    <t xml:space="preserve">20460</t>
  </si>
  <si>
    <t xml:space="preserve">Av. Luis de Camões - Cidade Nova  5-D</t>
  </si>
  <si>
    <t xml:space="preserve">2660-294</t>
  </si>
  <si>
    <t xml:space="preserve"> </t>
  </si>
  <si>
    <t xml:space="preserve">410036844D9534220015</t>
  </si>
  <si>
    <t xml:space="preserve">26018</t>
  </si>
  <si>
    <t xml:space="preserve">Farmácia WTC</t>
  </si>
  <si>
    <t xml:space="preserve">Complexo World Trade Center Lisboa, Av.Vitor Figueiredo  Lj. 4 C</t>
  </si>
  <si>
    <t xml:space="preserve">2790-255</t>
  </si>
  <si>
    <t xml:space="preserve">410036844D9534220014</t>
  </si>
  <si>
    <t xml:space="preserve">34738</t>
  </si>
  <si>
    <t xml:space="preserve">Rua Principal  55</t>
  </si>
  <si>
    <t xml:space="preserve">2305-309</t>
  </si>
  <si>
    <t xml:space="preserve">Casais Tmr</t>
  </si>
  <si>
    <t xml:space="preserve">410036368DB759850026</t>
  </si>
  <si>
    <t xml:space="preserve">35866</t>
  </si>
  <si>
    <t xml:space="preserve">Farmácia S. Salvador de Lordelo</t>
  </si>
  <si>
    <t xml:space="preserve">Rua da Campa  37</t>
  </si>
  <si>
    <t xml:space="preserve">4580-518</t>
  </si>
  <si>
    <t xml:space="preserve">Lordelo Prd</t>
  </si>
  <si>
    <t xml:space="preserve">410036368DA639590042</t>
  </si>
  <si>
    <t xml:space="preserve">35971</t>
  </si>
  <si>
    <t xml:space="preserve">Farmácia Laguna</t>
  </si>
  <si>
    <t xml:space="preserve">Av. de Palmeira, 53, Sítio da Quinta, Lugar de Eira D'Ana</t>
  </si>
  <si>
    <t xml:space="preserve">4740-599</t>
  </si>
  <si>
    <t xml:space="preserve">Palmeira De Faro</t>
  </si>
  <si>
    <t xml:space="preserve">410036368DA639590039</t>
  </si>
  <si>
    <t xml:space="preserve">Rua Rodrigo da Fonseca  153</t>
  </si>
  <si>
    <t xml:space="preserve">1070-242</t>
  </si>
  <si>
    <t xml:space="preserve">410036844D9534220010</t>
  </si>
  <si>
    <t xml:space="preserve">8117</t>
  </si>
  <si>
    <t xml:space="preserve">Farmácia Paula Files</t>
  </si>
  <si>
    <t xml:space="preserve">Av. de Santo Amaro  nº 26</t>
  </si>
  <si>
    <t xml:space="preserve">5400-055</t>
  </si>
  <si>
    <t xml:space="preserve">410036844D9534220013</t>
  </si>
  <si>
    <t xml:space="preserve">868</t>
  </si>
  <si>
    <t xml:space="preserve">Farmácia Nova D' Almada</t>
  </si>
  <si>
    <t xml:space="preserve">Rua Ivone Silva  5 A</t>
  </si>
  <si>
    <t xml:space="preserve">2810-230</t>
  </si>
  <si>
    <t xml:space="preserve">410036368DB759850004</t>
  </si>
  <si>
    <t xml:space="preserve">410310479D9437000014</t>
  </si>
  <si>
    <t xml:space="preserve">PF5134</t>
  </si>
  <si>
    <t xml:space="preserve">Farmabouro</t>
  </si>
  <si>
    <t xml:space="preserve">Largo do Terreiro, nº170</t>
  </si>
  <si>
    <t xml:space="preserve">4720-634</t>
  </si>
  <si>
    <t xml:space="preserve">Bouro (Santa Maria)</t>
  </si>
  <si>
    <t xml:space="preserve">410036013DC084390012</t>
  </si>
  <si>
    <t xml:space="preserve">410036368DB759850014</t>
  </si>
  <si>
    <t xml:space="preserve">11657</t>
  </si>
  <si>
    <t xml:space="preserve">Farmácia Colombo</t>
  </si>
  <si>
    <t xml:space="preserve">Avenida Lusíada-Centro Comercial Colombo  LOJA 79</t>
  </si>
  <si>
    <t xml:space="preserve">1500-392</t>
  </si>
  <si>
    <t xml:space="preserve">18309</t>
  </si>
  <si>
    <t xml:space="preserve">Rua 25 de Abril  101</t>
  </si>
  <si>
    <t xml:space="preserve">6090-524</t>
  </si>
  <si>
    <t xml:space="preserve">Penamacor</t>
  </si>
  <si>
    <t xml:space="preserve">410036369D7028780024</t>
  </si>
  <si>
    <t xml:space="preserve">25119</t>
  </si>
  <si>
    <t xml:space="preserve">Farmácia Azeredo</t>
  </si>
  <si>
    <t xml:space="preserve">Urbanização Quinta do Mirante  LOTE 47</t>
  </si>
  <si>
    <t xml:space="preserve">2745-054</t>
  </si>
  <si>
    <t xml:space="preserve">410036368DB759850007</t>
  </si>
  <si>
    <t xml:space="preserve">35289</t>
  </si>
  <si>
    <t xml:space="preserve">Farmácia Canaviais</t>
  </si>
  <si>
    <t xml:space="preserve">Rua da Paz  Nº 1 R/C</t>
  </si>
  <si>
    <t xml:space="preserve">7005-367</t>
  </si>
  <si>
    <t xml:space="preserve">410036368DB759850009</t>
  </si>
  <si>
    <t xml:space="preserve">7404</t>
  </si>
  <si>
    <t xml:space="preserve">Farmácia Grave</t>
  </si>
  <si>
    <t xml:space="preserve">Rua de Santo António  69</t>
  </si>
  <si>
    <t xml:space="preserve">6000-180</t>
  </si>
  <si>
    <t xml:space="preserve">410036368DB759850005</t>
  </si>
  <si>
    <t xml:space="preserve">965</t>
  </si>
  <si>
    <t xml:space="preserve">Rua Catarina Eufémia  1</t>
  </si>
  <si>
    <t xml:space="preserve">7490-222</t>
  </si>
  <si>
    <t xml:space="preserve">Mora</t>
  </si>
  <si>
    <t xml:space="preserve">410036368DB759850008</t>
  </si>
  <si>
    <t xml:space="preserve">10804</t>
  </si>
  <si>
    <t xml:space="preserve">Farmácia Santos</t>
  </si>
  <si>
    <t xml:space="preserve">Rua Vasco da Gama  91</t>
  </si>
  <si>
    <t xml:space="preserve">3830-225</t>
  </si>
  <si>
    <t xml:space="preserve">410036368DB759850001</t>
  </si>
  <si>
    <t xml:space="preserve">10979</t>
  </si>
  <si>
    <t xml:space="preserve">Largo do Calvário</t>
  </si>
  <si>
    <t xml:space="preserve">3660-253</t>
  </si>
  <si>
    <t xml:space="preserve">Santa Cruz Da Trapa</t>
  </si>
  <si>
    <t xml:space="preserve">410036368DB759850011</t>
  </si>
  <si>
    <t xml:space="preserve">16217</t>
  </si>
  <si>
    <t xml:space="preserve">Farmácia Alegria</t>
  </si>
  <si>
    <t xml:space="preserve">Estrada de Benfica  180-A-B</t>
  </si>
  <si>
    <t xml:space="preserve">1500-093</t>
  </si>
  <si>
    <t xml:space="preserve">410036844DC083560002</t>
  </si>
  <si>
    <t xml:space="preserve">22497</t>
  </si>
  <si>
    <t xml:space="preserve">Farmácia Flores</t>
  </si>
  <si>
    <t xml:space="preserve">Av.Forças Armadas- Qta.Da Fábrica - Viv. Morais  R/C</t>
  </si>
  <si>
    <t xml:space="preserve">2680-332</t>
  </si>
  <si>
    <t xml:space="preserve">Unhos</t>
  </si>
  <si>
    <t xml:space="preserve">410036368DB759850002</t>
  </si>
  <si>
    <t xml:space="preserve">24899</t>
  </si>
  <si>
    <t xml:space="preserve">Farmácia Vaz Pereira</t>
  </si>
  <si>
    <t xml:space="preserve">Estrada Nacional 112  20</t>
  </si>
  <si>
    <t xml:space="preserve">6000-631</t>
  </si>
  <si>
    <t xml:space="preserve">Salgueiro Do Campo</t>
  </si>
  <si>
    <t xml:space="preserve">410036368DB759850012</t>
  </si>
  <si>
    <t xml:space="preserve">26182</t>
  </si>
  <si>
    <t xml:space="preserve">Av. Eng. Pinheiro Braga  72</t>
  </si>
  <si>
    <t xml:space="preserve">4760-089</t>
  </si>
  <si>
    <t xml:space="preserve">410036843D9534240002</t>
  </si>
  <si>
    <t xml:space="preserve">6009</t>
  </si>
  <si>
    <t xml:space="preserve">Farmácia Grande Farmácia de Espinho</t>
  </si>
  <si>
    <t xml:space="preserve">Rua 8  1025</t>
  </si>
  <si>
    <t xml:space="preserve">4500-372</t>
  </si>
  <si>
    <t xml:space="preserve">410036368DB759850019</t>
  </si>
  <si>
    <t xml:space="preserve">680</t>
  </si>
  <si>
    <t xml:space="preserve">Farmácia Leal</t>
  </si>
  <si>
    <t xml:space="preserve">Pc Coronel António Mª Baptista  4 A</t>
  </si>
  <si>
    <t xml:space="preserve">2530-125</t>
  </si>
  <si>
    <t xml:space="preserve">410036844DC083560011</t>
  </si>
  <si>
    <t xml:space="preserve">14923</t>
  </si>
  <si>
    <t xml:space="preserve">Avenida Alfredo da Silva  48-B</t>
  </si>
  <si>
    <t xml:space="preserve">2830-302</t>
  </si>
  <si>
    <t xml:space="preserve">410036844DC083560012</t>
  </si>
  <si>
    <t xml:space="preserve">16144</t>
  </si>
  <si>
    <t xml:space="preserve">Rua Augusto Simões  472</t>
  </si>
  <si>
    <t xml:space="preserve">4470-182</t>
  </si>
  <si>
    <t xml:space="preserve">410036844DC083560005</t>
  </si>
  <si>
    <t xml:space="preserve">18287</t>
  </si>
  <si>
    <t xml:space="preserve">Rua Domingos Pereira  46</t>
  </si>
  <si>
    <t xml:space="preserve">3090-005</t>
  </si>
  <si>
    <t xml:space="preserve">Marinha Das Ondas</t>
  </si>
  <si>
    <t xml:space="preserve">410036368DB759850013</t>
  </si>
  <si>
    <t xml:space="preserve">23604</t>
  </si>
  <si>
    <t xml:space="preserve">Farmácia Nova de Pinhel</t>
  </si>
  <si>
    <t xml:space="preserve">Avenida Carneiro de Gusmão  99</t>
  </si>
  <si>
    <t xml:space="preserve">6400-337</t>
  </si>
  <si>
    <t xml:space="preserve">Pinhel</t>
  </si>
  <si>
    <t xml:space="preserve">410036368DB759850006</t>
  </si>
  <si>
    <t xml:space="preserve">3018</t>
  </si>
  <si>
    <t xml:space="preserve">Praça Dr. Agostinho Albano Almeida  4</t>
  </si>
  <si>
    <t xml:space="preserve">2490-500</t>
  </si>
  <si>
    <t xml:space="preserve">Ourém</t>
  </si>
  <si>
    <t xml:space="preserve">410036368DB759850015</t>
  </si>
  <si>
    <t xml:space="preserve">410035424DC025350001</t>
  </si>
  <si>
    <t xml:space="preserve">6580</t>
  </si>
  <si>
    <t xml:space="preserve">Farmácia Grincho</t>
  </si>
  <si>
    <t xml:space="preserve">Avenida da República  1425-A</t>
  </si>
  <si>
    <t xml:space="preserve">2775-275</t>
  </si>
  <si>
    <t xml:space="preserve">410036844D9534220007</t>
  </si>
  <si>
    <t xml:space="preserve">9873</t>
  </si>
  <si>
    <t xml:space="preserve">Farmácia Continente Amadora</t>
  </si>
  <si>
    <t xml:space="preserve">CC Amadora, E.N. 117  24</t>
  </si>
  <si>
    <t xml:space="preserve">2724-520</t>
  </si>
  <si>
    <t xml:space="preserve">410036844DC083560004</t>
  </si>
  <si>
    <t xml:space="preserve">9989</t>
  </si>
  <si>
    <t xml:space="preserve">Estrada da Circunvalação</t>
  </si>
  <si>
    <t xml:space="preserve">7630-130</t>
  </si>
  <si>
    <t xml:space="preserve">Odemira</t>
  </si>
  <si>
    <t xml:space="preserve">410036844DC083560003</t>
  </si>
  <si>
    <t xml:space="preserve">27413</t>
  </si>
  <si>
    <t xml:space="preserve">Farmácia S. Gonçalo</t>
  </si>
  <si>
    <t xml:space="preserve">Edifício da Rotunda  Lt 1 Fra A</t>
  </si>
  <si>
    <t xml:space="preserve">4990-150</t>
  </si>
  <si>
    <t xml:space="preserve">410033035D9437030019</t>
  </si>
  <si>
    <t xml:space="preserve">Farmácia Sofárida Sesimbra</t>
  </si>
  <si>
    <t xml:space="preserve">410035424DC025350004</t>
  </si>
  <si>
    <t xml:space="preserve">16578</t>
  </si>
  <si>
    <t xml:space="preserve">Av. Paulo VI  14 B, Lj.1</t>
  </si>
  <si>
    <t xml:space="preserve">1950-230</t>
  </si>
  <si>
    <t xml:space="preserve">410036844DC083560001</t>
  </si>
  <si>
    <t xml:space="preserve">8621</t>
  </si>
  <si>
    <t xml:space="preserve">Praça Luis de Camões</t>
  </si>
  <si>
    <t xml:space="preserve">3350-153</t>
  </si>
  <si>
    <t xml:space="preserve">Vila Nova De Poiares</t>
  </si>
  <si>
    <t xml:space="preserve">410036844DC083560007</t>
  </si>
  <si>
    <t xml:space="preserve">23469</t>
  </si>
  <si>
    <t xml:space="preserve">Farmácia Bairro Novo</t>
  </si>
  <si>
    <t xml:space="preserve">Rua da Liberdade  105-A</t>
  </si>
  <si>
    <t xml:space="preserve">2840-397</t>
  </si>
  <si>
    <t xml:space="preserve">410036844C8106370005</t>
  </si>
  <si>
    <t xml:space="preserve">27073</t>
  </si>
  <si>
    <t xml:space="preserve">Farmácia Ascensão Nunes</t>
  </si>
  <si>
    <t xml:space="preserve">Rua Anta da Agualva  12 A</t>
  </si>
  <si>
    <t xml:space="preserve">2735-579</t>
  </si>
  <si>
    <t xml:space="preserve">410036844D9534220003</t>
  </si>
  <si>
    <t xml:space="preserve">410036368DB759850016</t>
  </si>
  <si>
    <t xml:space="preserve">13366</t>
  </si>
  <si>
    <t xml:space="preserve">Rua António Lúcio Batista  7</t>
  </si>
  <si>
    <t xml:space="preserve">2600-102</t>
  </si>
  <si>
    <t xml:space="preserve">410036369D7028780009</t>
  </si>
  <si>
    <t xml:space="preserve">19283</t>
  </si>
  <si>
    <t xml:space="preserve">Farmácia de Apúlia</t>
  </si>
  <si>
    <t xml:space="preserve">Avenida da Praia  92</t>
  </si>
  <si>
    <t xml:space="preserve">4740-033</t>
  </si>
  <si>
    <t xml:space="preserve">Apúlia</t>
  </si>
  <si>
    <t xml:space="preserve">410033035D7039080001</t>
  </si>
  <si>
    <t xml:space="preserve">23221</t>
  </si>
  <si>
    <t xml:space="preserve">Farmácia Moreira</t>
  </si>
  <si>
    <t xml:space="preserve">Avenida de Recezinhos  nº 1918</t>
  </si>
  <si>
    <t xml:space="preserve">4560-800</t>
  </si>
  <si>
    <t xml:space="preserve">São Mamede Recezinhos</t>
  </si>
  <si>
    <t xml:space="preserve">410036844DC083560010</t>
  </si>
  <si>
    <t xml:space="preserve">26816</t>
  </si>
  <si>
    <t xml:space="preserve">Farmácia Sousa Rodrigues</t>
  </si>
  <si>
    <t xml:space="preserve">Rua do Barrocal  9</t>
  </si>
  <si>
    <t xml:space="preserve">8100-352</t>
  </si>
  <si>
    <t xml:space="preserve">Benafim</t>
  </si>
  <si>
    <t xml:space="preserve">10839</t>
  </si>
  <si>
    <t xml:space="preserve">Farmácia Viriato</t>
  </si>
  <si>
    <t xml:space="preserve">Avenida da Bélgica  LT 150, FR A</t>
  </si>
  <si>
    <t xml:space="preserve">3510-159</t>
  </si>
  <si>
    <t xml:space="preserve">410035424DC025350008</t>
  </si>
  <si>
    <t xml:space="preserve">13625</t>
  </si>
  <si>
    <t xml:space="preserve">Farmácia Mesquita</t>
  </si>
  <si>
    <t xml:space="preserve">Rua D. Margarida Chaves  37</t>
  </si>
  <si>
    <t xml:space="preserve">5000-597</t>
  </si>
  <si>
    <t xml:space="preserve">410036368DC084340025</t>
  </si>
  <si>
    <t xml:space="preserve">16810</t>
  </si>
  <si>
    <t xml:space="preserve">Farmácia Lucinda Moreira</t>
  </si>
  <si>
    <t xml:space="preserve">Rua 5 de Outubro  nº 14</t>
  </si>
  <si>
    <t xml:space="preserve">6320-344</t>
  </si>
  <si>
    <t xml:space="preserve">22LAB0087</t>
  </si>
  <si>
    <t xml:space="preserve">UPS SPIRIT 9106 B9 - IEC - RACK</t>
  </si>
  <si>
    <t xml:space="preserve">410031608BB778400004</t>
  </si>
  <si>
    <t xml:space="preserve">17019</t>
  </si>
  <si>
    <t xml:space="preserve">Farmácia Vasconcelos</t>
  </si>
  <si>
    <t xml:space="preserve">Avenida dos Bombeiros Voluntários  1592</t>
  </si>
  <si>
    <t xml:space="preserve">4585-015</t>
  </si>
  <si>
    <t xml:space="preserve">Baltar</t>
  </si>
  <si>
    <t xml:space="preserve">410036368DC084340044</t>
  </si>
  <si>
    <t xml:space="preserve">20630</t>
  </si>
  <si>
    <t xml:space="preserve">Farmácia Santa Marinha</t>
  </si>
  <si>
    <t xml:space="preserve">Rua 20 de Junho - Edificio Central Zezerense  LJ H</t>
  </si>
  <si>
    <t xml:space="preserve">4640-469</t>
  </si>
  <si>
    <t xml:space="preserve">410036368DC084340027</t>
  </si>
  <si>
    <t xml:space="preserve">21806</t>
  </si>
  <si>
    <t xml:space="preserve">Farmácia Graça</t>
  </si>
  <si>
    <t xml:space="preserve">Avenida Visconde do Tojal  185</t>
  </si>
  <si>
    <t xml:space="preserve">2950-601</t>
  </si>
  <si>
    <t xml:space="preserve">410036368DC084340042</t>
  </si>
  <si>
    <t xml:space="preserve">26301</t>
  </si>
  <si>
    <t xml:space="preserve">Farmácia Fontes Rocha</t>
  </si>
  <si>
    <t xml:space="preserve">Estrada Nacional 249-4, Bloco Comercial  Lj 3/4/5</t>
  </si>
  <si>
    <t xml:space="preserve">2785-599</t>
  </si>
  <si>
    <t xml:space="preserve">410036368DC084340043</t>
  </si>
  <si>
    <t xml:space="preserve">35955</t>
  </si>
  <si>
    <t xml:space="preserve">Farmácia Meixomil</t>
  </si>
  <si>
    <t xml:space="preserve">Rua Alexandre Aranha  261 - R/C</t>
  </si>
  <si>
    <t xml:space="preserve">4595-227</t>
  </si>
  <si>
    <t xml:space="preserve">Meixomil</t>
  </si>
  <si>
    <t xml:space="preserve">8834</t>
  </si>
  <si>
    <t xml:space="preserve">Farmácia Latina</t>
  </si>
  <si>
    <t xml:space="preserve">Avenida António Augusto Aguiar  17-A</t>
  </si>
  <si>
    <t xml:space="preserve">1050-012</t>
  </si>
  <si>
    <t xml:space="preserve">410036844DC083560008</t>
  </si>
  <si>
    <t xml:space="preserve">10014</t>
  </si>
  <si>
    <t xml:space="preserve">Rua Rangel Lima  53</t>
  </si>
  <si>
    <t xml:space="preserve">3320-229</t>
  </si>
  <si>
    <t xml:space="preserve">Pampilhosa Da Serra</t>
  </si>
  <si>
    <t xml:space="preserve">410036844DC083560009</t>
  </si>
  <si>
    <t xml:space="preserve">18112</t>
  </si>
  <si>
    <t xml:space="preserve">Farmácia Dias da Silva</t>
  </si>
  <si>
    <t xml:space="preserve">Rua Eng. Moniz da Maia,  67</t>
  </si>
  <si>
    <t xml:space="preserve">2050-356</t>
  </si>
  <si>
    <t xml:space="preserve">Azambuja</t>
  </si>
  <si>
    <t xml:space="preserve">410036844DC083560006</t>
  </si>
  <si>
    <t xml:space="preserve">25836</t>
  </si>
  <si>
    <t xml:space="preserve">Farmácia São João</t>
  </si>
  <si>
    <t xml:space="preserve">Rua Manuel Sequeira Nobre  nº 7</t>
  </si>
  <si>
    <t xml:space="preserve">2040-460</t>
  </si>
  <si>
    <t xml:space="preserve">São João Da Ribeira</t>
  </si>
  <si>
    <t xml:space="preserve">410036368DC084340038</t>
  </si>
  <si>
    <t xml:space="preserve">34029</t>
  </si>
  <si>
    <t xml:space="preserve">Farmácia Quinta da Torre</t>
  </si>
  <si>
    <t xml:space="preserve">Avenida 25 de Abril  Nº 65</t>
  </si>
  <si>
    <t xml:space="preserve">2840-400</t>
  </si>
  <si>
    <t xml:space="preserve">410035424DC025350010</t>
  </si>
  <si>
    <t xml:space="preserve">7927</t>
  </si>
  <si>
    <t xml:space="preserve">Praça do Município  12</t>
  </si>
  <si>
    <t xml:space="preserve">2050-315</t>
  </si>
  <si>
    <t xml:space="preserve">410036368DC084340026</t>
  </si>
  <si>
    <t xml:space="preserve">22608</t>
  </si>
  <si>
    <t xml:space="preserve">Farmácia Varela Dias</t>
  </si>
  <si>
    <t xml:space="preserve">Largo 25 de Abril</t>
  </si>
  <si>
    <t xml:space="preserve">7400-228</t>
  </si>
  <si>
    <t xml:space="preserve">410036368DC084340037</t>
  </si>
  <si>
    <t xml:space="preserve">1104</t>
  </si>
  <si>
    <t xml:space="preserve">Farmácia do Monte-Pio Artistico Tavirense</t>
  </si>
  <si>
    <t xml:space="preserve">Avenida Dr. Mateus Teixeira Azevedo  1</t>
  </si>
  <si>
    <t xml:space="preserve">8800-379</t>
  </si>
  <si>
    <t xml:space="preserve">410036368DC084340012</t>
  </si>
  <si>
    <t xml:space="preserve">19216</t>
  </si>
  <si>
    <t xml:space="preserve">Farmácia Verdemilho</t>
  </si>
  <si>
    <t xml:space="preserve">Rua Capitão Lebre  227</t>
  </si>
  <si>
    <t xml:space="preserve">3810-384</t>
  </si>
  <si>
    <t xml:space="preserve">410036368E1165920004</t>
  </si>
  <si>
    <t xml:space="preserve">19682</t>
  </si>
  <si>
    <t xml:space="preserve">Farmácia Bastos</t>
  </si>
  <si>
    <t xml:space="preserve">Rua Manuel Ferreira Pinto  26-A</t>
  </si>
  <si>
    <t xml:space="preserve">4470-077</t>
  </si>
  <si>
    <t xml:space="preserve">410036368E1165920001</t>
  </si>
  <si>
    <t xml:space="preserve">6696</t>
  </si>
  <si>
    <t xml:space="preserve">Rua Carreira dos Cavalos  57</t>
  </si>
  <si>
    <t xml:space="preserve">9700-167</t>
  </si>
  <si>
    <t xml:space="preserve">410036844E1319510001</t>
  </si>
  <si>
    <t xml:space="preserve">8842</t>
  </si>
  <si>
    <t xml:space="preserve">Farmácia Torre das Argolas</t>
  </si>
  <si>
    <t xml:space="preserve">Avenida D. Sebastião  69-A</t>
  </si>
  <si>
    <t xml:space="preserve">2825-407</t>
  </si>
  <si>
    <t xml:space="preserve">Costa De Caparica</t>
  </si>
  <si>
    <t xml:space="preserve">410036368E1165920003</t>
  </si>
  <si>
    <t xml:space="preserve">25208</t>
  </si>
  <si>
    <t xml:space="preserve">Farmácia Tebosa</t>
  </si>
  <si>
    <t xml:space="preserve">Laião-Tebosa</t>
  </si>
  <si>
    <t xml:space="preserve">4705-630</t>
  </si>
  <si>
    <t xml:space="preserve">Tebosa</t>
  </si>
  <si>
    <t xml:space="preserve">410036368E1165920014</t>
  </si>
  <si>
    <t xml:space="preserve">10316</t>
  </si>
  <si>
    <t xml:space="preserve">Farmácia de Fitares</t>
  </si>
  <si>
    <t xml:space="preserve">Av. de Fitares  26</t>
  </si>
  <si>
    <t xml:space="preserve">2635-010</t>
  </si>
  <si>
    <t xml:space="preserve">410036844E1319510011</t>
  </si>
  <si>
    <t xml:space="preserve">12866</t>
  </si>
  <si>
    <t xml:space="preserve">Farmácia Miranda</t>
  </si>
  <si>
    <t xml:space="preserve">Rua Dr. Francisco Almeida Grandela  101</t>
  </si>
  <si>
    <t xml:space="preserve">2050-115</t>
  </si>
  <si>
    <t xml:space="preserve">Aveiras De Cima</t>
  </si>
  <si>
    <t xml:space="preserve">410036368E1165920013</t>
  </si>
  <si>
    <t xml:space="preserve">18074</t>
  </si>
  <si>
    <t xml:space="preserve">Farmácia Lopes Rodrigues</t>
  </si>
  <si>
    <t xml:space="preserve">Rua Professor Domingos Matos  191</t>
  </si>
  <si>
    <t xml:space="preserve">3880-515</t>
  </si>
  <si>
    <t xml:space="preserve">Válega</t>
  </si>
  <si>
    <t xml:space="preserve">410036368E1165920017</t>
  </si>
  <si>
    <t xml:space="preserve">19526</t>
  </si>
  <si>
    <t xml:space="preserve">Farmácia Rodrigues Garcia</t>
  </si>
  <si>
    <t xml:space="preserve">Avenida dos Bons Amigos  61-A/B</t>
  </si>
  <si>
    <t xml:space="preserve">2735-078</t>
  </si>
  <si>
    <t xml:space="preserve">410036844E1319510008</t>
  </si>
  <si>
    <t xml:space="preserve">22845</t>
  </si>
  <si>
    <t xml:space="preserve">Farmácia Carapeços</t>
  </si>
  <si>
    <t xml:space="preserve">Rua João de Carapeço  n 547</t>
  </si>
  <si>
    <t xml:space="preserve">4750-380</t>
  </si>
  <si>
    <t xml:space="preserve">Carapeços</t>
  </si>
  <si>
    <t xml:space="preserve">410036368E1165920020</t>
  </si>
  <si>
    <t xml:space="preserve">11886</t>
  </si>
  <si>
    <t xml:space="preserve">Farmácia Tunes</t>
  </si>
  <si>
    <t xml:space="preserve">Rua do Correio  S/N</t>
  </si>
  <si>
    <t xml:space="preserve">8365-235</t>
  </si>
  <si>
    <t xml:space="preserve">Tunes</t>
  </si>
  <si>
    <t xml:space="preserve">410036368DB759850010</t>
  </si>
  <si>
    <t xml:space="preserve">36188</t>
  </si>
  <si>
    <t xml:space="preserve">Farmácia Nova da Vila</t>
  </si>
  <si>
    <t xml:space="preserve">Rua Padre António Monteiro  206</t>
  </si>
  <si>
    <t xml:space="preserve">4600-786</t>
  </si>
  <si>
    <t xml:space="preserve">Vila Caiz</t>
  </si>
  <si>
    <t xml:space="preserve">410036368E1165920002</t>
  </si>
  <si>
    <t xml:space="preserve">5770</t>
  </si>
  <si>
    <t xml:space="preserve">Rua da Cascalheira 3 A</t>
  </si>
  <si>
    <t xml:space="preserve">2300-464</t>
  </si>
  <si>
    <t xml:space="preserve">410036368DC084340039</t>
  </si>
  <si>
    <t xml:space="preserve">11002</t>
  </si>
  <si>
    <t xml:space="preserve">Farmácia Margarida</t>
  </si>
  <si>
    <t xml:space="preserve">Largo da Capela Espirito Santo</t>
  </si>
  <si>
    <t xml:space="preserve">3780-599</t>
  </si>
  <si>
    <t xml:space="preserve">Vilarinho Do Bairro</t>
  </si>
  <si>
    <t xml:space="preserve">1287</t>
  </si>
  <si>
    <t xml:space="preserve">Farmácia Pereira Suc.</t>
  </si>
  <si>
    <t xml:space="preserve">Rua Serpa Pinto  6</t>
  </si>
  <si>
    <t xml:space="preserve">2070-116</t>
  </si>
  <si>
    <t xml:space="preserve">Cartaxo</t>
  </si>
  <si>
    <t xml:space="preserve">410036368E1165920016</t>
  </si>
  <si>
    <t xml:space="preserve">15300</t>
  </si>
  <si>
    <t xml:space="preserve">Farmácia Jotania</t>
  </si>
  <si>
    <t xml:space="preserve">Av. Comendador Parente Ribeiro  1</t>
  </si>
  <si>
    <t xml:space="preserve">4925-001</t>
  </si>
  <si>
    <t xml:space="preserve">410036368DC084340040</t>
  </si>
  <si>
    <t xml:space="preserve">19690</t>
  </si>
  <si>
    <t xml:space="preserve">Farmácia Abreu Cardoso</t>
  </si>
  <si>
    <t xml:space="preserve">Rua Cidade Setubal  1-B</t>
  </si>
  <si>
    <t xml:space="preserve">2855-143</t>
  </si>
  <si>
    <t xml:space="preserve">410036844E1319510012</t>
  </si>
  <si>
    <t xml:space="preserve">21474</t>
  </si>
  <si>
    <t xml:space="preserve">Farmácia de São Gonçalo</t>
  </si>
  <si>
    <t xml:space="preserve">Rua da Grecia - Urbanização da Quinta de São Gonçalo  16</t>
  </si>
  <si>
    <t xml:space="preserve">2775-408</t>
  </si>
  <si>
    <t xml:space="preserve">410036013DC084390018</t>
  </si>
  <si>
    <t xml:space="preserve">35262</t>
  </si>
  <si>
    <t xml:space="preserve">Rua da Cabeçada  lote A</t>
  </si>
  <si>
    <t xml:space="preserve">3740-412</t>
  </si>
  <si>
    <t xml:space="preserve">Talhadas</t>
  </si>
  <si>
    <t xml:space="preserve">410036368E1165920019</t>
  </si>
  <si>
    <t xml:space="preserve">35769</t>
  </si>
  <si>
    <t xml:space="preserve">Farmácia Crispim Ribeiro</t>
  </si>
  <si>
    <t xml:space="preserve">Rua Dr. Dinis Moreira da Mota  9</t>
  </si>
  <si>
    <t xml:space="preserve">9600-075</t>
  </si>
  <si>
    <t xml:space="preserve">Pico Da Pedra</t>
  </si>
  <si>
    <t xml:space="preserve">410036368E1165920015</t>
  </si>
  <si>
    <t xml:space="preserve">5452</t>
  </si>
  <si>
    <t xml:space="preserve">Farmácia Pisco</t>
  </si>
  <si>
    <t xml:space="preserve">Rua das Escolas  23-A</t>
  </si>
  <si>
    <t xml:space="preserve">3070-363</t>
  </si>
  <si>
    <t xml:space="preserve">410036368E1165920018</t>
  </si>
  <si>
    <t xml:space="preserve">5851</t>
  </si>
  <si>
    <t xml:space="preserve">Avenida Almirante Reis  46-A C</t>
  </si>
  <si>
    <t xml:space="preserve">1150-019</t>
  </si>
  <si>
    <t xml:space="preserve">410036368E1320430018</t>
  </si>
  <si>
    <t xml:space="preserve">14095</t>
  </si>
  <si>
    <t xml:space="preserve">Farmácia Maia Palma</t>
  </si>
  <si>
    <t xml:space="preserve">Largo José João Farinha Júnior  6-A</t>
  </si>
  <si>
    <t xml:space="preserve">1600-302</t>
  </si>
  <si>
    <t xml:space="preserve">410036844E1319510009</t>
  </si>
  <si>
    <t xml:space="preserve">16829</t>
  </si>
  <si>
    <t xml:space="preserve">Avenida Alberto Sampaio  22</t>
  </si>
  <si>
    <t xml:space="preserve">3510-027</t>
  </si>
  <si>
    <t xml:space="preserve">410036368E1320430006</t>
  </si>
  <si>
    <t xml:space="preserve">26476</t>
  </si>
  <si>
    <t xml:space="preserve">Farmácia Nova de Valpaços</t>
  </si>
  <si>
    <t xml:space="preserve">Av. Engº Adelino Amaro da Costa  52</t>
  </si>
  <si>
    <t xml:space="preserve">5430-426</t>
  </si>
  <si>
    <t xml:space="preserve">410036368E1320430016</t>
  </si>
  <si>
    <t xml:space="preserve">34401</t>
  </si>
  <si>
    <t xml:space="preserve">Farmácia da Aldeia</t>
  </si>
  <si>
    <t xml:space="preserve">Estrada Principal</t>
  </si>
  <si>
    <t xml:space="preserve">2100-607</t>
  </si>
  <si>
    <t xml:space="preserve">Branca Cch</t>
  </si>
  <si>
    <t xml:space="preserve">410036368DC084340041</t>
  </si>
  <si>
    <t xml:space="preserve">36196</t>
  </si>
  <si>
    <t xml:space="preserve">Farmácia Apelação</t>
  </si>
  <si>
    <t xml:space="preserve">Avenida Brasília  12 A</t>
  </si>
  <si>
    <t xml:space="preserve">2680-266</t>
  </si>
  <si>
    <t xml:space="preserve">Apelação</t>
  </si>
  <si>
    <t xml:space="preserve">410036844E1319510021</t>
  </si>
  <si>
    <t xml:space="preserve">21040</t>
  </si>
  <si>
    <t xml:space="preserve">Farmácia Nova do Forno</t>
  </si>
  <si>
    <t xml:space="preserve">Rua da Restauração  16</t>
  </si>
  <si>
    <t xml:space="preserve">4435-056</t>
  </si>
  <si>
    <t xml:space="preserve">Rio Tinto</t>
  </si>
  <si>
    <t xml:space="preserve">410036368E1320430017</t>
  </si>
  <si>
    <t xml:space="preserve">27260</t>
  </si>
  <si>
    <t xml:space="preserve">Farmácia Flor de Lis</t>
  </si>
  <si>
    <t xml:space="preserve">Rua Luís de Camões  21</t>
  </si>
  <si>
    <t xml:space="preserve">2680-435</t>
  </si>
  <si>
    <t xml:space="preserve">410036368E1320430001</t>
  </si>
  <si>
    <t xml:space="preserve">9091</t>
  </si>
  <si>
    <t xml:space="preserve">Farmácia Aurélio Rego</t>
  </si>
  <si>
    <t xml:space="preserve">Calçada da Estrela  139</t>
  </si>
  <si>
    <t xml:space="preserve">1200-662</t>
  </si>
  <si>
    <t xml:space="preserve">410036368E1320430003</t>
  </si>
  <si>
    <t xml:space="preserve">18473</t>
  </si>
  <si>
    <t xml:space="preserve">Rua Nova  4</t>
  </si>
  <si>
    <t xml:space="preserve">5320-335</t>
  </si>
  <si>
    <t xml:space="preserve">Vinhais</t>
  </si>
  <si>
    <t xml:space="preserve">410036844E1319510019</t>
  </si>
  <si>
    <t xml:space="preserve">20451</t>
  </si>
  <si>
    <t xml:space="preserve">Farmácia Sousa Oliveira</t>
  </si>
  <si>
    <t xml:space="preserve">Largo do Souto,  76</t>
  </si>
  <si>
    <t xml:space="preserve">4460-830</t>
  </si>
  <si>
    <t xml:space="preserve">410035424DC025350009</t>
  </si>
  <si>
    <t xml:space="preserve">24783</t>
  </si>
  <si>
    <t xml:space="preserve">Farmácia Valido Ribeiro</t>
  </si>
  <si>
    <t xml:space="preserve">Rua S. Gonçalo  211</t>
  </si>
  <si>
    <t xml:space="preserve">2925-255</t>
  </si>
  <si>
    <t xml:space="preserve">410036368E1320430024</t>
  </si>
  <si>
    <t xml:space="preserve">35904</t>
  </si>
  <si>
    <t xml:space="preserve">Av. da Povoença  694</t>
  </si>
  <si>
    <t xml:space="preserve">4900-874</t>
  </si>
  <si>
    <t xml:space="preserve">410036844E1319510018</t>
  </si>
  <si>
    <t xml:space="preserve">13072</t>
  </si>
  <si>
    <t xml:space="preserve">Farmácia Nova de Cinfães</t>
  </si>
  <si>
    <t xml:space="preserve">Rua Major Monteiro Leite, Edifício Palhinhas  R/C Esq.</t>
  </si>
  <si>
    <t xml:space="preserve">4690-040</t>
  </si>
  <si>
    <t xml:space="preserve">Cinfães</t>
  </si>
  <si>
    <t xml:space="preserve">410036369D9438820021</t>
  </si>
  <si>
    <t xml:space="preserve">13668</t>
  </si>
  <si>
    <t xml:space="preserve">Avenida José C. Mealha  109-A</t>
  </si>
  <si>
    <t xml:space="preserve">8100-500</t>
  </si>
  <si>
    <t xml:space="preserve">410033035D9437030016</t>
  </si>
  <si>
    <t xml:space="preserve">2445</t>
  </si>
  <si>
    <t xml:space="preserve">Praça da República</t>
  </si>
  <si>
    <t xml:space="preserve">6360-306</t>
  </si>
  <si>
    <t xml:space="preserve">Celorico Da Beira</t>
  </si>
  <si>
    <t xml:space="preserve">410036368E1320430015</t>
  </si>
  <si>
    <t xml:space="preserve">17175</t>
  </si>
  <si>
    <t xml:space="preserve">Av. Santo António  Nº 6</t>
  </si>
  <si>
    <t xml:space="preserve">6320-622</t>
  </si>
  <si>
    <t xml:space="preserve">Soito</t>
  </si>
  <si>
    <t xml:space="preserve">410036369D9438820006</t>
  </si>
  <si>
    <t xml:space="preserve">20036</t>
  </si>
  <si>
    <t xml:space="preserve">Rua Cidade da Beira  46-C</t>
  </si>
  <si>
    <t xml:space="preserve">1800-070</t>
  </si>
  <si>
    <t xml:space="preserve">410036368E1320430002</t>
  </si>
  <si>
    <t xml:space="preserve">35378</t>
  </si>
  <si>
    <t xml:space="preserve">Farmácia Figueiros</t>
  </si>
  <si>
    <t xml:space="preserve">Rua Direita  Nº 32</t>
  </si>
  <si>
    <t xml:space="preserve">2550-305</t>
  </si>
  <si>
    <t xml:space="preserve">Figueiros</t>
  </si>
  <si>
    <t xml:space="preserve">410036368E1320430019</t>
  </si>
  <si>
    <t xml:space="preserve">410036368E1320430004</t>
  </si>
  <si>
    <t xml:space="preserve">35467</t>
  </si>
  <si>
    <t xml:space="preserve">Farmácia Afonso de Medeiros</t>
  </si>
  <si>
    <t xml:space="preserve">Largo São Miguel  nº 15</t>
  </si>
  <si>
    <t xml:space="preserve">2665-314</t>
  </si>
  <si>
    <t xml:space="preserve">Milharado</t>
  </si>
  <si>
    <t xml:space="preserve">19461</t>
  </si>
  <si>
    <t xml:space="preserve">Estrada Nacional  1</t>
  </si>
  <si>
    <t xml:space="preserve">3105-253</t>
  </si>
  <si>
    <t xml:space="preserve">Meirinhas</t>
  </si>
  <si>
    <t xml:space="preserve">410036844E1319510015</t>
  </si>
  <si>
    <t xml:space="preserve">35</t>
  </si>
  <si>
    <t xml:space="preserve">Farmácia Azevedo Irmão &amp; Veiga</t>
  </si>
  <si>
    <t xml:space="preserve">Av. da Liberdade  23 A</t>
  </si>
  <si>
    <t xml:space="preserve">2620-318</t>
  </si>
  <si>
    <t xml:space="preserve">410036844E1319510010</t>
  </si>
  <si>
    <t xml:space="preserve">15423</t>
  </si>
  <si>
    <t xml:space="preserve">Farmácia Internacional</t>
  </si>
  <si>
    <t xml:space="preserve">Rua Pedro Álvares Cabral  27</t>
  </si>
  <si>
    <t xml:space="preserve">8900-465</t>
  </si>
  <si>
    <t xml:space="preserve">Monte Gordo</t>
  </si>
  <si>
    <t xml:space="preserve">410036844E1319510007</t>
  </si>
  <si>
    <t xml:space="preserve">25950</t>
  </si>
  <si>
    <t xml:space="preserve">Farmácia de Carcavelos</t>
  </si>
  <si>
    <t xml:space="preserve">Rua Frei Hermano da Câmara, Torre Miramar  1 A, Lj. 3</t>
  </si>
  <si>
    <t xml:space="preserve">2775-702</t>
  </si>
  <si>
    <t xml:space="preserve">410036844E1319510014</t>
  </si>
  <si>
    <t xml:space="preserve">3468</t>
  </si>
  <si>
    <t xml:space="preserve">Avenida Columbano Bordalo Pinheiro  98-A</t>
  </si>
  <si>
    <t xml:space="preserve">1070-066</t>
  </si>
  <si>
    <t xml:space="preserve">410036844E1319510016</t>
  </si>
  <si>
    <t xml:space="preserve">410036369D9438820015</t>
  </si>
  <si>
    <t xml:space="preserve">19240</t>
  </si>
  <si>
    <t xml:space="preserve">Farmácia Santos Salvador</t>
  </si>
  <si>
    <t xml:space="preserve">Rua Alcaide Faria  77</t>
  </si>
  <si>
    <t xml:space="preserve">4100-034</t>
  </si>
  <si>
    <t xml:space="preserve">410026634C3324450037</t>
  </si>
  <si>
    <t xml:space="preserve">25852</t>
  </si>
  <si>
    <t xml:space="preserve">Farmácia Oceano</t>
  </si>
  <si>
    <t xml:space="preserve">Estrada de Albarral  48</t>
  </si>
  <si>
    <t xml:space="preserve">2640-002</t>
  </si>
  <si>
    <t xml:space="preserve">Santo Isidoro Mfr</t>
  </si>
  <si>
    <t xml:space="preserve">410036368E1320430005</t>
  </si>
  <si>
    <t xml:space="preserve">Av. Senhora do Vale  267</t>
  </si>
  <si>
    <t xml:space="preserve">410036368E4741780013</t>
  </si>
  <si>
    <t xml:space="preserve">4987</t>
  </si>
  <si>
    <t xml:space="preserve">Rua Padre Luis Cabral  943</t>
  </si>
  <si>
    <t xml:space="preserve">4150-464</t>
  </si>
  <si>
    <t xml:space="preserve">410036368E1320430014</t>
  </si>
  <si>
    <t xml:space="preserve">10901</t>
  </si>
  <si>
    <t xml:space="preserve">Farmácia da Música</t>
  </si>
  <si>
    <t xml:space="preserve">Avenida da Boavista  855</t>
  </si>
  <si>
    <t xml:space="preserve">4100-128</t>
  </si>
  <si>
    <t xml:space="preserve">410036368E4741780015</t>
  </si>
  <si>
    <t xml:space="preserve">35696</t>
  </si>
  <si>
    <t xml:space="preserve">Farmácia Nova da Penteada</t>
  </si>
  <si>
    <t xml:space="preserve">Caminho da Penteada  nº 36 A</t>
  </si>
  <si>
    <t xml:space="preserve">9020-105</t>
  </si>
  <si>
    <t xml:space="preserve">410036368E4741780002</t>
  </si>
  <si>
    <t xml:space="preserve">410036844E1319510006</t>
  </si>
  <si>
    <t xml:space="preserve">18210</t>
  </si>
  <si>
    <t xml:space="preserve">Farmácia Parque do Estoril Lda.</t>
  </si>
  <si>
    <t xml:space="preserve">Arcadas do Parque  15-16</t>
  </si>
  <si>
    <t xml:space="preserve">2765-266</t>
  </si>
  <si>
    <t xml:space="preserve">410036844E1319510022</t>
  </si>
  <si>
    <t xml:space="preserve">410036368E4741780011</t>
  </si>
  <si>
    <t xml:space="preserve">8745</t>
  </si>
  <si>
    <t xml:space="preserve">Farmácia Perafitense</t>
  </si>
  <si>
    <t xml:space="preserve">Rua Ocidental  135</t>
  </si>
  <si>
    <t xml:space="preserve">4455-512</t>
  </si>
  <si>
    <t xml:space="preserve">Perafita</t>
  </si>
  <si>
    <t xml:space="preserve">410026634B8230790048</t>
  </si>
  <si>
    <t xml:space="preserve">8958</t>
  </si>
  <si>
    <t xml:space="preserve">Farmácia Ascensão</t>
  </si>
  <si>
    <t xml:space="preserve">Rua 1.º de Maio  32</t>
  </si>
  <si>
    <t xml:space="preserve">6260-101</t>
  </si>
  <si>
    <t xml:space="preserve">Manteigas</t>
  </si>
  <si>
    <t xml:space="preserve">410036368E4741780016</t>
  </si>
  <si>
    <t xml:space="preserve">26409</t>
  </si>
  <si>
    <t xml:space="preserve">Farmácia de Rossas</t>
  </si>
  <si>
    <t xml:space="preserve">Rua Central  678</t>
  </si>
  <si>
    <t xml:space="preserve">4850-289</t>
  </si>
  <si>
    <t xml:space="preserve">Rossas Vrm</t>
  </si>
  <si>
    <t xml:space="preserve">410036368E4741780014</t>
  </si>
  <si>
    <t xml:space="preserve">17604</t>
  </si>
  <si>
    <t xml:space="preserve">Rua do Comércio  32</t>
  </si>
  <si>
    <t xml:space="preserve">2420-091</t>
  </si>
  <si>
    <t xml:space="preserve">Caranguejeira</t>
  </si>
  <si>
    <t xml:space="preserve">410036368E4741780004</t>
  </si>
  <si>
    <t xml:space="preserve">410036844E1319510013</t>
  </si>
  <si>
    <t xml:space="preserve">34959</t>
  </si>
  <si>
    <t xml:space="preserve">Farmácia Santa Margarida</t>
  </si>
  <si>
    <t xml:space="preserve">Rua Santa Margarida  62 B</t>
  </si>
  <si>
    <t xml:space="preserve">2420-014</t>
  </si>
  <si>
    <t xml:space="preserve">Arrabal</t>
  </si>
  <si>
    <t xml:space="preserve">410036368E4741780019</t>
  </si>
  <si>
    <t xml:space="preserve">10464</t>
  </si>
  <si>
    <t xml:space="preserve">Farmácia Central Barros</t>
  </si>
  <si>
    <t xml:space="preserve">Rua da Cultura  22</t>
  </si>
  <si>
    <t xml:space="preserve">4590-323</t>
  </si>
  <si>
    <t xml:space="preserve">410036368E4741780020</t>
  </si>
  <si>
    <t xml:space="preserve">6041</t>
  </si>
  <si>
    <t xml:space="preserve">Farmácia Fernandes de Castro</t>
  </si>
  <si>
    <t xml:space="preserve">Rua General Humberto Delgado  103-107</t>
  </si>
  <si>
    <t xml:space="preserve">4820-261</t>
  </si>
  <si>
    <t xml:space="preserve">410036844E4653400001</t>
  </si>
  <si>
    <t xml:space="preserve">10359</t>
  </si>
  <si>
    <t xml:space="preserve">Farmácia Silveira do Rosário</t>
  </si>
  <si>
    <t xml:space="preserve">Av. Nossa Senhora do Rosário  1212</t>
  </si>
  <si>
    <t xml:space="preserve">2750-178</t>
  </si>
  <si>
    <t xml:space="preserve">410035424E7193020003</t>
  </si>
  <si>
    <t xml:space="preserve">14796</t>
  </si>
  <si>
    <t xml:space="preserve">Farmácia Martins Baltazar</t>
  </si>
  <si>
    <t xml:space="preserve">Praça da Liberdade  14</t>
  </si>
  <si>
    <t xml:space="preserve">2870-526</t>
  </si>
  <si>
    <t xml:space="preserve">Sarilhos Grandes</t>
  </si>
  <si>
    <t xml:space="preserve">410036844E4653400010</t>
  </si>
  <si>
    <t xml:space="preserve">23736</t>
  </si>
  <si>
    <t xml:space="preserve">Farmácia Matos</t>
  </si>
  <si>
    <t xml:space="preserve">Tapada de Santo António  LOTE 2</t>
  </si>
  <si>
    <t xml:space="preserve">7430-252</t>
  </si>
  <si>
    <t xml:space="preserve">Gáfete</t>
  </si>
  <si>
    <t xml:space="preserve">410036368E4741780001</t>
  </si>
  <si>
    <t xml:space="preserve">36056</t>
  </si>
  <si>
    <t xml:space="preserve">Farmácia Nova Vilar de Maçada</t>
  </si>
  <si>
    <t xml:space="preserve">Largo do Adro  6</t>
  </si>
  <si>
    <t xml:space="preserve">5070-576</t>
  </si>
  <si>
    <t xml:space="preserve">Vilar De Maçada</t>
  </si>
  <si>
    <t xml:space="preserve">410036368E4741780003</t>
  </si>
  <si>
    <t xml:space="preserve">Av. Pedro Álvares Cabral  1</t>
  </si>
  <si>
    <t xml:space="preserve">410036843E3545180004</t>
  </si>
  <si>
    <t xml:space="preserve">14591</t>
  </si>
  <si>
    <t xml:space="preserve">Farmácia Cascais</t>
  </si>
  <si>
    <t xml:space="preserve">R Conde de Monte Real, Viv. Hortense  R/C Esq/Dto</t>
  </si>
  <si>
    <t xml:space="preserve">2750-440</t>
  </si>
  <si>
    <t xml:space="preserve">12459</t>
  </si>
  <si>
    <t xml:space="preserve">Av. do Brasil  38</t>
  </si>
  <si>
    <t xml:space="preserve">2005-136</t>
  </si>
  <si>
    <t xml:space="preserve">410036368E4741780010</t>
  </si>
  <si>
    <t xml:space="preserve">13919</t>
  </si>
  <si>
    <t xml:space="preserve">Farmácia Henriques Pereira</t>
  </si>
  <si>
    <t xml:space="preserve">Estrada Nacional 109  167, Fr A</t>
  </si>
  <si>
    <t xml:space="preserve">3840-041</t>
  </si>
  <si>
    <t xml:space="preserve">Calvão Vgs</t>
  </si>
  <si>
    <t xml:space="preserve">410036368E4741780017</t>
  </si>
  <si>
    <t xml:space="preserve">19321</t>
  </si>
  <si>
    <t xml:space="preserve">Farmácia Vila do Bispo</t>
  </si>
  <si>
    <t xml:space="preserve">Rua Ribeira do Poço</t>
  </si>
  <si>
    <t xml:space="preserve">8650-426</t>
  </si>
  <si>
    <t xml:space="preserve">Vila Do Bispo</t>
  </si>
  <si>
    <t xml:space="preserve">410036368E4741780012</t>
  </si>
  <si>
    <t xml:space="preserve">21148</t>
  </si>
  <si>
    <t xml:space="preserve">Farmácia Simões Dias</t>
  </si>
  <si>
    <t xml:space="preserve">Rua Soeiro Pereira Gomes  36</t>
  </si>
  <si>
    <t xml:space="preserve">2615-332</t>
  </si>
  <si>
    <t xml:space="preserve">410036369D7028780001</t>
  </si>
  <si>
    <t xml:space="preserve">24210</t>
  </si>
  <si>
    <t xml:space="preserve">Farmácia Ermesinde</t>
  </si>
  <si>
    <t xml:space="preserve">Edf. In Ermesinde Retail Park, Avenida Eng. Duarte Pacheco  511 Lj 1</t>
  </si>
  <si>
    <t xml:space="preserve">4445-416</t>
  </si>
  <si>
    <t xml:space="preserve">Ermesinde</t>
  </si>
  <si>
    <t xml:space="preserve">25062</t>
  </si>
  <si>
    <t xml:space="preserve">Farmácia Coelho da Costa</t>
  </si>
  <si>
    <t xml:space="preserve">Rua Central  151</t>
  </si>
  <si>
    <t xml:space="preserve">4650-130</t>
  </si>
  <si>
    <t xml:space="preserve">Idães</t>
  </si>
  <si>
    <t xml:space="preserve">410036844E4653400003</t>
  </si>
  <si>
    <t xml:space="preserve">27430</t>
  </si>
  <si>
    <t xml:space="preserve">Farmácia Central da Amora</t>
  </si>
  <si>
    <t xml:space="preserve">Rua Movimento das Forças Armadas  Nº 22-A</t>
  </si>
  <si>
    <t xml:space="preserve">2845-380</t>
  </si>
  <si>
    <t xml:space="preserve">410036844E4653400011</t>
  </si>
  <si>
    <t xml:space="preserve">3301</t>
  </si>
  <si>
    <t xml:space="preserve">Farmácia Fontoura</t>
  </si>
  <si>
    <t xml:space="preserve">Praça Dr. Fernando Amaral, Edif Ribeirinho  8, R/C</t>
  </si>
  <si>
    <t xml:space="preserve">5100-201</t>
  </si>
  <si>
    <t xml:space="preserve">Lamego</t>
  </si>
  <si>
    <t xml:space="preserve">410036368C8091080031</t>
  </si>
  <si>
    <t xml:space="preserve">34622</t>
  </si>
  <si>
    <t xml:space="preserve">Farmácia do Choupal</t>
  </si>
  <si>
    <t xml:space="preserve">Rua Francisco Mata  2 - Lj 1</t>
  </si>
  <si>
    <t xml:space="preserve">2655-139</t>
  </si>
  <si>
    <t xml:space="preserve">410036844E4653400009</t>
  </si>
  <si>
    <t xml:space="preserve">671</t>
  </si>
  <si>
    <t xml:space="preserve">Farmácia do Lourel</t>
  </si>
  <si>
    <t xml:space="preserve">Rua Victor Domingos  Lote 36</t>
  </si>
  <si>
    <t xml:space="preserve">2710-734</t>
  </si>
  <si>
    <t xml:space="preserve">410036368E4741780008</t>
  </si>
  <si>
    <t xml:space="preserve">10308</t>
  </si>
  <si>
    <t xml:space="preserve">Rua da Igreja  798</t>
  </si>
  <si>
    <t xml:space="preserve">3460-012</t>
  </si>
  <si>
    <t xml:space="preserve">410036368E4741780018</t>
  </si>
  <si>
    <t xml:space="preserve">10502</t>
  </si>
  <si>
    <t xml:space="preserve">Avenida 5 de Outubro  147-A</t>
  </si>
  <si>
    <t xml:space="preserve">1050-053</t>
  </si>
  <si>
    <t xml:space="preserve">410036368E4741780026</t>
  </si>
  <si>
    <t xml:space="preserve">11274</t>
  </si>
  <si>
    <t xml:space="preserve">Avenida Infante Santo  66-B</t>
  </si>
  <si>
    <t xml:space="preserve">1350-180</t>
  </si>
  <si>
    <t xml:space="preserve">410036368E4741780025</t>
  </si>
  <si>
    <t xml:space="preserve">16241</t>
  </si>
  <si>
    <t xml:space="preserve">Farmácia de Marvila</t>
  </si>
  <si>
    <t xml:space="preserve">Bairro Marquês de Abrantes  LT 35-36</t>
  </si>
  <si>
    <t xml:space="preserve">1950-360</t>
  </si>
  <si>
    <t xml:space="preserve">410036368E4741780005</t>
  </si>
  <si>
    <t xml:space="preserve">22900</t>
  </si>
  <si>
    <t xml:space="preserve">Farmácia Marques Lopes</t>
  </si>
  <si>
    <t xml:space="preserve">Rua do Fundo do Adro  120</t>
  </si>
  <si>
    <t xml:space="preserve">4550-747</t>
  </si>
  <si>
    <t xml:space="preserve">Santa Maria De Sardoura</t>
  </si>
  <si>
    <t xml:space="preserve">410036368E4741780007</t>
  </si>
  <si>
    <t xml:space="preserve">23272</t>
  </si>
  <si>
    <t xml:space="preserve">Farmácia Rico</t>
  </si>
  <si>
    <t xml:space="preserve">Avenida Infante D. Henrique  14 - R/C ESQ</t>
  </si>
  <si>
    <t xml:space="preserve">2735-114</t>
  </si>
  <si>
    <t xml:space="preserve">410036844E7189580009</t>
  </si>
  <si>
    <t xml:space="preserve">24767</t>
  </si>
  <si>
    <t xml:space="preserve">Farmácia Garcia Alves</t>
  </si>
  <si>
    <t xml:space="preserve">Avenida General Humberto Delgado  5</t>
  </si>
  <si>
    <t xml:space="preserve">2560-272</t>
  </si>
  <si>
    <t xml:space="preserve">410036844E7189580007</t>
  </si>
  <si>
    <t xml:space="preserve">26573</t>
  </si>
  <si>
    <t xml:space="preserve">Avenida D. Maria Lizarda Palermo  21A</t>
  </si>
  <si>
    <t xml:space="preserve">8700-081</t>
  </si>
  <si>
    <t xml:space="preserve">Moncarapacho</t>
  </si>
  <si>
    <t xml:space="preserve">410036368E4741780024</t>
  </si>
  <si>
    <t xml:space="preserve">3573</t>
  </si>
  <si>
    <t xml:space="preserve">Farmácia da Liga das Associações de Socorros Mútuos</t>
  </si>
  <si>
    <t xml:space="preserve">Rua Marques Sá da Bandeira  344</t>
  </si>
  <si>
    <t xml:space="preserve">4400-217</t>
  </si>
  <si>
    <t xml:space="preserve">410036844E7189580004</t>
  </si>
  <si>
    <t xml:space="preserve">410033035E5916710005</t>
  </si>
  <si>
    <t xml:space="preserve">9890</t>
  </si>
  <si>
    <t xml:space="preserve">Rua da República  29</t>
  </si>
  <si>
    <t xml:space="preserve">6400-440</t>
  </si>
  <si>
    <t xml:space="preserve">410312338C3324440013</t>
  </si>
  <si>
    <t xml:space="preserve">36072</t>
  </si>
  <si>
    <t xml:space="preserve">Farmácia Polvoreira</t>
  </si>
  <si>
    <t xml:space="preserve">Rua Cmdt. João de Paiva Faria Leite Brandão  4690</t>
  </si>
  <si>
    <t xml:space="preserve">4835-175</t>
  </si>
  <si>
    <t xml:space="preserve">410036368E5950500032</t>
  </si>
  <si>
    <t xml:space="preserve">582</t>
  </si>
  <si>
    <t xml:space="preserve">Farmácia Madragoa</t>
  </si>
  <si>
    <t xml:space="preserve">Rua do Alviela  nº 17 A e B</t>
  </si>
  <si>
    <t xml:space="preserve">2625-209</t>
  </si>
  <si>
    <t xml:space="preserve">410036844E7189580008</t>
  </si>
  <si>
    <t xml:space="preserve">14575</t>
  </si>
  <si>
    <t xml:space="preserve">Farmácia Normal</t>
  </si>
  <si>
    <t xml:space="preserve">Av. Alfredo da Silva  116</t>
  </si>
  <si>
    <t xml:space="preserve">410033035E5916710004</t>
  </si>
  <si>
    <t xml:space="preserve">35270</t>
  </si>
  <si>
    <t xml:space="preserve">Farmácia Sapataria</t>
  </si>
  <si>
    <t xml:space="preserve">Rua da Liberdade  14</t>
  </si>
  <si>
    <t xml:space="preserve">2590-430</t>
  </si>
  <si>
    <t xml:space="preserve">410036368E5950500024</t>
  </si>
  <si>
    <t xml:space="preserve">7820</t>
  </si>
  <si>
    <t xml:space="preserve">Praça Guilherme de Abreu  61</t>
  </si>
  <si>
    <t xml:space="preserve">4850-527</t>
  </si>
  <si>
    <t xml:space="preserve">Vieira Do Minho</t>
  </si>
  <si>
    <t xml:space="preserve">410036368E4741780022</t>
  </si>
  <si>
    <t xml:space="preserve">9407</t>
  </si>
  <si>
    <t xml:space="preserve">Avenida José da Silva Junior  3</t>
  </si>
  <si>
    <t xml:space="preserve">7665-842</t>
  </si>
  <si>
    <t xml:space="preserve">Sabóia</t>
  </si>
  <si>
    <t xml:space="preserve">410036013E1165940006</t>
  </si>
  <si>
    <t xml:space="preserve">19631</t>
  </si>
  <si>
    <t xml:space="preserve">Farmácia Farinha Pascoal</t>
  </si>
  <si>
    <t xml:space="preserve">Avenida D. Joao Ii  2-B</t>
  </si>
  <si>
    <t xml:space="preserve">2910-548</t>
  </si>
  <si>
    <t xml:space="preserve">410036844E7189580010</t>
  </si>
  <si>
    <t xml:space="preserve">3603</t>
  </si>
  <si>
    <t xml:space="preserve">Rua da Misericórdia  16</t>
  </si>
  <si>
    <t xml:space="preserve">410036368E4741780009</t>
  </si>
  <si>
    <t xml:space="preserve">10995</t>
  </si>
  <si>
    <t xml:space="preserve">Farmácia Dalva</t>
  </si>
  <si>
    <t xml:space="preserve">Avenida Duque de Ávila  125</t>
  </si>
  <si>
    <t xml:space="preserve">1050-081</t>
  </si>
  <si>
    <t xml:space="preserve">410036368E4741780021</t>
  </si>
  <si>
    <t xml:space="preserve">13536</t>
  </si>
  <si>
    <t xml:space="preserve">Farmácia Rualto Lda.</t>
  </si>
  <si>
    <t xml:space="preserve">Rua Fernando Lopes Graça  23-C</t>
  </si>
  <si>
    <t xml:space="preserve">1600-805</t>
  </si>
  <si>
    <t xml:space="preserve">410036368E7257160013</t>
  </si>
  <si>
    <t xml:space="preserve">140</t>
  </si>
  <si>
    <t xml:space="preserve">Avenida Almirante Reis  145-B-C</t>
  </si>
  <si>
    <t xml:space="preserve">1150-015</t>
  </si>
  <si>
    <t xml:space="preserve">410035424E7193020007</t>
  </si>
  <si>
    <t xml:space="preserve">16624</t>
  </si>
  <si>
    <t xml:space="preserve">Praça Francisco Barbosa  1</t>
  </si>
  <si>
    <t xml:space="preserve">410036368E5950500027</t>
  </si>
  <si>
    <t xml:space="preserve">17809</t>
  </si>
  <si>
    <t xml:space="preserve">Travessa das Quintas da Murteira</t>
  </si>
  <si>
    <t xml:space="preserve">3780-453</t>
  </si>
  <si>
    <t xml:space="preserve">Mogofores</t>
  </si>
  <si>
    <t xml:space="preserve">410036368E4741780023</t>
  </si>
  <si>
    <t xml:space="preserve">19542</t>
  </si>
  <si>
    <t xml:space="preserve">Farmácia Elvira Coelho</t>
  </si>
  <si>
    <t xml:space="preserve">Rua Serpa Pinto  931</t>
  </si>
  <si>
    <t xml:space="preserve">3660-512</t>
  </si>
  <si>
    <t xml:space="preserve">410036368E5950500031</t>
  </si>
  <si>
    <t xml:space="preserve">21229</t>
  </si>
  <si>
    <t xml:space="preserve">Farmácia Viso</t>
  </si>
  <si>
    <t xml:space="preserve">Rua Batalha do Viso  123</t>
  </si>
  <si>
    <t xml:space="preserve">2900-270</t>
  </si>
  <si>
    <t xml:space="preserve">410036844E7189580002</t>
  </si>
  <si>
    <t xml:space="preserve">2151</t>
  </si>
  <si>
    <t xml:space="preserve">Farmácia Luciano &amp; Matos</t>
  </si>
  <si>
    <t xml:space="preserve">Praça Oito de Maio  40-42</t>
  </si>
  <si>
    <t xml:space="preserve">3000-300</t>
  </si>
  <si>
    <t xml:space="preserve">410036844E7189580001</t>
  </si>
  <si>
    <t xml:space="preserve">21610</t>
  </si>
  <si>
    <t xml:space="preserve">Farmácia do Fórum</t>
  </si>
  <si>
    <t xml:space="preserve">Estrada Monumental, Edif Forum Madeira, Piso 0 Torre E,  392</t>
  </si>
  <si>
    <t xml:space="preserve">9000-246</t>
  </si>
  <si>
    <t xml:space="preserve">410036369CC988020027</t>
  </si>
  <si>
    <t xml:space="preserve">22209</t>
  </si>
  <si>
    <t xml:space="preserve">Farmácia Sousa Beirão</t>
  </si>
  <si>
    <t xml:space="preserve">Rua Ângela Adelaide Calheiros Carvalho Menezes  244</t>
  </si>
  <si>
    <t xml:space="preserve">4470-135</t>
  </si>
  <si>
    <t xml:space="preserve">410036368E7257160011</t>
  </si>
  <si>
    <t xml:space="preserve">25275</t>
  </si>
  <si>
    <t xml:space="preserve">Farmácia do Borel</t>
  </si>
  <si>
    <t xml:space="preserve">Rua Dr. Francisco Sá Carneiro  nº 7-B</t>
  </si>
  <si>
    <t xml:space="preserve">2720-197</t>
  </si>
  <si>
    <t xml:space="preserve">410036368E7257160015</t>
  </si>
  <si>
    <t xml:space="preserve">25330</t>
  </si>
  <si>
    <t xml:space="preserve">Farmácia do Largo</t>
  </si>
  <si>
    <t xml:space="preserve">Av. Sérgio Vieira de Melo  17 B, LJ 2</t>
  </si>
  <si>
    <t xml:space="preserve">1750-473</t>
  </si>
  <si>
    <t xml:space="preserve">410036368E7257160008</t>
  </si>
  <si>
    <t xml:space="preserve">2801</t>
  </si>
  <si>
    <t xml:space="preserve">Rua Dr. Fortunato Viera das Neves</t>
  </si>
  <si>
    <t xml:space="preserve">3420-324</t>
  </si>
  <si>
    <t xml:space="preserve">410036368E7257160009</t>
  </si>
  <si>
    <t xml:space="preserve">3700</t>
  </si>
  <si>
    <t xml:space="preserve">Farmácia Tavares</t>
  </si>
  <si>
    <t xml:space="preserve">Rua da Figueira</t>
  </si>
  <si>
    <t xml:space="preserve">5130-336</t>
  </si>
  <si>
    <t xml:space="preserve">410036368E7257160007</t>
  </si>
  <si>
    <t xml:space="preserve">4308</t>
  </si>
  <si>
    <t xml:space="preserve">Travessa da Igreja  1</t>
  </si>
  <si>
    <t xml:space="preserve">7940-176</t>
  </si>
  <si>
    <t xml:space="preserve">Cuba</t>
  </si>
  <si>
    <t xml:space="preserve">410036844E7189580003</t>
  </si>
  <si>
    <t xml:space="preserve">410036844E7189580006</t>
  </si>
  <si>
    <t xml:space="preserve">8931</t>
  </si>
  <si>
    <t xml:space="preserve">Farmácia Antunes</t>
  </si>
  <si>
    <t xml:space="preserve">Rua Dr. Fausto Lobo, Edifício B3  LJ 3-4</t>
  </si>
  <si>
    <t xml:space="preserve">3220-202</t>
  </si>
  <si>
    <t xml:space="preserve">Miranda Do Corvo</t>
  </si>
  <si>
    <t xml:space="preserve">410036368E7257160003</t>
  </si>
  <si>
    <t xml:space="preserve">9210</t>
  </si>
  <si>
    <t xml:space="preserve">Avenida da República  294</t>
  </si>
  <si>
    <t xml:space="preserve">4430-188</t>
  </si>
  <si>
    <t xml:space="preserve">410036844E7189580011</t>
  </si>
  <si>
    <t xml:space="preserve">9644</t>
  </si>
  <si>
    <t xml:space="preserve">Farmácia Vieira &amp; Botelho</t>
  </si>
  <si>
    <t xml:space="preserve">Rua São João  32-36</t>
  </si>
  <si>
    <t xml:space="preserve">9500-107</t>
  </si>
  <si>
    <t xml:space="preserve">410036844E7189580005</t>
  </si>
  <si>
    <t xml:space="preserve">9660</t>
  </si>
  <si>
    <t xml:space="preserve">Farmácia De Aljezur</t>
  </si>
  <si>
    <t xml:space="preserve">Av. General Humberto Delgado</t>
  </si>
  <si>
    <t xml:space="preserve">8670-001</t>
  </si>
  <si>
    <t xml:space="preserve">Aljezur</t>
  </si>
  <si>
    <t xml:space="preserve">410036844E7189580012</t>
  </si>
  <si>
    <t xml:space="preserve">410036368E7257160012</t>
  </si>
  <si>
    <t xml:space="preserve">10324</t>
  </si>
  <si>
    <t xml:space="preserve">Farmácia Borges de Figueiredo</t>
  </si>
  <si>
    <t xml:space="preserve">Av. da Noruega, n 6  Fr AP, R/C</t>
  </si>
  <si>
    <t xml:space="preserve">4870-153</t>
  </si>
  <si>
    <t xml:space="preserve">Ribeira De Pena</t>
  </si>
  <si>
    <t xml:space="preserve">410036368E7257160005</t>
  </si>
  <si>
    <t xml:space="preserve">12076</t>
  </si>
  <si>
    <t xml:space="preserve">Rua Mouzinho de Albuquerque  459</t>
  </si>
  <si>
    <t xml:space="preserve">4480-151</t>
  </si>
  <si>
    <t xml:space="preserve">Azurara</t>
  </si>
  <si>
    <t xml:space="preserve">410036368E7257160006</t>
  </si>
  <si>
    <t xml:space="preserve">12220</t>
  </si>
  <si>
    <t xml:space="preserve">Farmácia Santa Barbara</t>
  </si>
  <si>
    <t xml:space="preserve">Rua Francisco M. Beato  75-A</t>
  </si>
  <si>
    <t xml:space="preserve">1885-034</t>
  </si>
  <si>
    <t xml:space="preserve">Moscavide</t>
  </si>
  <si>
    <t xml:space="preserve">4100267634B683220087</t>
  </si>
  <si>
    <t xml:space="preserve">17302</t>
  </si>
  <si>
    <t xml:space="preserve">Farmácia Alcântara Guerreiro</t>
  </si>
  <si>
    <t xml:space="preserve">Rua Carlos Lacerda  5</t>
  </si>
  <si>
    <t xml:space="preserve">2780-215</t>
  </si>
  <si>
    <t xml:space="preserve">Oeiras</t>
  </si>
  <si>
    <t xml:space="preserve">410036368E7257160001</t>
  </si>
  <si>
    <t xml:space="preserve">17752</t>
  </si>
  <si>
    <t xml:space="preserve">Rua 25 de Abril  830</t>
  </si>
  <si>
    <t xml:space="preserve">4835-296</t>
  </si>
  <si>
    <t xml:space="preserve">410036368E7257160014</t>
  </si>
  <si>
    <t xml:space="preserve">21989PM1</t>
  </si>
  <si>
    <t xml:space="preserve">Posto de Medicamentos da Farmácia Duarte</t>
  </si>
  <si>
    <t xml:space="preserve">Rua Aquilino Ribeiro 1 - Loja 2</t>
  </si>
  <si>
    <t xml:space="preserve">2425-458</t>
  </si>
  <si>
    <t xml:space="preserve">Coimbrão</t>
  </si>
  <si>
    <t xml:space="preserve">410036369D7028780002</t>
  </si>
  <si>
    <t xml:space="preserve">23531</t>
  </si>
  <si>
    <t xml:space="preserve">Rua 25 de Abril  216</t>
  </si>
  <si>
    <t xml:space="preserve">2070-719</t>
  </si>
  <si>
    <t xml:space="preserve">Vale Da Pedra</t>
  </si>
  <si>
    <t xml:space="preserve">410036368E7257160002</t>
  </si>
  <si>
    <t xml:space="preserve">24678</t>
  </si>
  <si>
    <t xml:space="preserve">Farmácia Idanha</t>
  </si>
  <si>
    <t xml:space="preserve">Rua Sociedade 22 de Maio  Nº 14, LJ C</t>
  </si>
  <si>
    <t xml:space="preserve">2605-115</t>
  </si>
  <si>
    <t xml:space="preserve">Belas</t>
  </si>
  <si>
    <t xml:space="preserve">410035923E1319510019</t>
  </si>
  <si>
    <t xml:space="preserve">35556</t>
  </si>
  <si>
    <t xml:space="preserve">Rua Zeca Afonso  S/N</t>
  </si>
  <si>
    <t xml:space="preserve">7600-434</t>
  </si>
  <si>
    <t xml:space="preserve">São João De Negrilhos</t>
  </si>
  <si>
    <t xml:space="preserve">410026634B6934220085</t>
  </si>
  <si>
    <t xml:space="preserve">4790</t>
  </si>
  <si>
    <t xml:space="preserve">Farmácia Parreira Forum Barreiro</t>
  </si>
  <si>
    <t xml:space="preserve">Rua Stara Zagora Campo das Cordoarias C.C. Forum Barreiro  Loja 0.19</t>
  </si>
  <si>
    <t xml:space="preserve">2830-364</t>
  </si>
  <si>
    <t xml:space="preserve">410033035E5916710002</t>
  </si>
  <si>
    <t xml:space="preserve">7145</t>
  </si>
  <si>
    <t xml:space="preserve">Farmácia da Terra.Torres Novas</t>
  </si>
  <si>
    <t xml:space="preserve">Av. de Sá Carneiro  LOTE 7</t>
  </si>
  <si>
    <t xml:space="preserve">2350-536</t>
  </si>
  <si>
    <t xml:space="preserve">410033035E5916710003</t>
  </si>
  <si>
    <t xml:space="preserve">4100267637634B683230088</t>
  </si>
  <si>
    <t xml:space="preserve">4100459213B131630011</t>
  </si>
  <si>
    <t xml:space="preserve">13595</t>
  </si>
  <si>
    <t xml:space="preserve">Rua da Cooperativa  4</t>
  </si>
  <si>
    <t xml:space="preserve">7490-324</t>
  </si>
  <si>
    <t xml:space="preserve">23981</t>
  </si>
  <si>
    <t xml:space="preserve">Farmácia Sagres</t>
  </si>
  <si>
    <t xml:space="preserve">Rua Comandante Matoso</t>
  </si>
  <si>
    <t xml:space="preserve">8650-357</t>
  </si>
  <si>
    <t xml:space="preserve">Sagres</t>
  </si>
  <si>
    <t xml:space="preserve">410026634B6834220086</t>
  </si>
  <si>
    <t xml:space="preserve">26670</t>
  </si>
  <si>
    <t xml:space="preserve">Farmácia Montezelos</t>
  </si>
  <si>
    <t xml:space="preserve">Rua da Estrada Municipal 566 nº14</t>
  </si>
  <si>
    <t xml:space="preserve">5000-368</t>
  </si>
  <si>
    <t xml:space="preserve">Sanguinhedo</t>
  </si>
  <si>
    <t xml:space="preserve">410036369D7028780017</t>
  </si>
  <si>
    <t xml:space="preserve">18414</t>
  </si>
  <si>
    <t xml:space="preserve">Farmácia Amaro</t>
  </si>
  <si>
    <t xml:space="preserve">Av. Rui Nogueira Simões  4</t>
  </si>
  <si>
    <t xml:space="preserve">1600-868</t>
  </si>
  <si>
    <t xml:space="preserve">41000285369B190600011</t>
  </si>
  <si>
    <t xml:space="preserve">18791</t>
  </si>
  <si>
    <t xml:space="preserve">Farmácia A Grande Farmácia</t>
  </si>
  <si>
    <t xml:space="preserve">Rua São Francisco Xavier  112 Fra C</t>
  </si>
  <si>
    <t xml:space="preserve">41000793248B039700009</t>
  </si>
  <si>
    <t xml:space="preserve">41000448261D021440006</t>
  </si>
  <si>
    <t xml:space="preserve">7412</t>
  </si>
  <si>
    <t xml:space="preserve">Farmácia Carapinha do Ó</t>
  </si>
  <si>
    <t xml:space="preserve">Rua do Penedo  14</t>
  </si>
  <si>
    <t xml:space="preserve">7800-841</t>
  </si>
  <si>
    <t xml:space="preserve">Beringel</t>
  </si>
  <si>
    <t xml:space="preserve">410036368E8539950011</t>
  </si>
  <si>
    <t xml:space="preserve">9474</t>
  </si>
  <si>
    <t xml:space="preserve">Farmácia Aurea</t>
  </si>
  <si>
    <t xml:space="preserve">Rua Dr. João de Brito Camacho  9</t>
  </si>
  <si>
    <t xml:space="preserve">7700-041</t>
  </si>
  <si>
    <t xml:space="preserve">410036368E8539950025</t>
  </si>
  <si>
    <t xml:space="preserve">Av. 9 de Abril  12</t>
  </si>
  <si>
    <t xml:space="preserve">2070-376</t>
  </si>
  <si>
    <t xml:space="preserve">410036368E8539950012</t>
  </si>
  <si>
    <t xml:space="preserve">12440</t>
  </si>
  <si>
    <t xml:space="preserve">Farmácia de Lanheses</t>
  </si>
  <si>
    <t xml:space="preserve">Lanheses</t>
  </si>
  <si>
    <t xml:space="preserve">4925-411</t>
  </si>
  <si>
    <t xml:space="preserve">15830</t>
  </si>
  <si>
    <t xml:space="preserve">Rua do Norte  1</t>
  </si>
  <si>
    <t xml:space="preserve">7240-249</t>
  </si>
  <si>
    <t xml:space="preserve">Mourão</t>
  </si>
  <si>
    <t xml:space="preserve">410036368E7257160010</t>
  </si>
  <si>
    <t xml:space="preserve">2178</t>
  </si>
  <si>
    <t xml:space="preserve">Farmácia Alva</t>
  </si>
  <si>
    <t xml:space="preserve">Rua Dr. José Albano de Oliveira</t>
  </si>
  <si>
    <t xml:space="preserve">3305-150</t>
  </si>
  <si>
    <t xml:space="preserve">Coja</t>
  </si>
  <si>
    <t xml:space="preserve">410036368E8539950024</t>
  </si>
  <si>
    <t xml:space="preserve">23248</t>
  </si>
  <si>
    <t xml:space="preserve">Farmácia Correia Lage</t>
  </si>
  <si>
    <t xml:space="preserve">Avenida de Santa Cruz  Nº 171</t>
  </si>
  <si>
    <t xml:space="preserve">4905-205</t>
  </si>
  <si>
    <t xml:space="preserve">Alvarães</t>
  </si>
  <si>
    <t xml:space="preserve">41100285308B270450019</t>
  </si>
  <si>
    <t xml:space="preserve">23876</t>
  </si>
  <si>
    <t xml:space="preserve">Farmácia Sta Isabel</t>
  </si>
  <si>
    <t xml:space="preserve">Travessa do Salgueiro  2</t>
  </si>
  <si>
    <t xml:space="preserve">2430-450</t>
  </si>
  <si>
    <t xml:space="preserve">2200276D32470017</t>
  </si>
  <si>
    <t xml:space="preserve">27324</t>
  </si>
  <si>
    <t xml:space="preserve">Farmácia Sta. Eulália</t>
  </si>
  <si>
    <t xml:space="preserve">Cumieira</t>
  </si>
  <si>
    <t xml:space="preserve">5030-046</t>
  </si>
  <si>
    <t xml:space="preserve">3310</t>
  </si>
  <si>
    <t xml:space="preserve">Farmácia São Luís</t>
  </si>
  <si>
    <t xml:space="preserve">Rua da Igreja  5</t>
  </si>
  <si>
    <t xml:space="preserve">7630-466</t>
  </si>
  <si>
    <t xml:space="preserve">São Luís</t>
  </si>
  <si>
    <t xml:space="preserve">410036368E8539950008</t>
  </si>
  <si>
    <t xml:space="preserve">5924</t>
  </si>
  <si>
    <t xml:space="preserve">Farmácia Peninsular</t>
  </si>
  <si>
    <t xml:space="preserve">Avenida da República  685</t>
  </si>
  <si>
    <t xml:space="preserve">4450-242</t>
  </si>
  <si>
    <t xml:space="preserve">41100285368B270600015</t>
  </si>
  <si>
    <t xml:space="preserve">7722</t>
  </si>
  <si>
    <t xml:space="preserve">Farmácia da Maia</t>
  </si>
  <si>
    <t xml:space="preserve">Rua D. Afonso Henriques  3218</t>
  </si>
  <si>
    <t xml:space="preserve">4100459214B131630012</t>
  </si>
  <si>
    <t xml:space="preserve">PF1600</t>
  </si>
  <si>
    <t xml:space="preserve">Parafarmácia da Farmácia Costa - Soalhães</t>
  </si>
  <si>
    <t xml:space="preserve">Rua De Eiró Edificio Eiró</t>
  </si>
  <si>
    <t xml:space="preserve">4630-671</t>
  </si>
  <si>
    <t xml:space="preserve">Soalhães</t>
  </si>
  <si>
    <t xml:space="preserve">410036368e8539950013</t>
  </si>
  <si>
    <t xml:space="preserve">10553</t>
  </si>
  <si>
    <t xml:space="preserve">Rua de Santo Agostinho  Nº 6</t>
  </si>
  <si>
    <t xml:space="preserve">2495-404</t>
  </si>
  <si>
    <t xml:space="preserve">2200278D32450012</t>
  </si>
  <si>
    <t xml:space="preserve">13579</t>
  </si>
  <si>
    <t xml:space="preserve">Farmácia da Avenida</t>
  </si>
  <si>
    <t xml:space="preserve">Avenida Rebelo Moniz  150</t>
  </si>
  <si>
    <t xml:space="preserve">4660-212</t>
  </si>
  <si>
    <t xml:space="preserve">Resende</t>
  </si>
  <si>
    <t xml:space="preserve">410036368E8539950021</t>
  </si>
  <si>
    <t xml:space="preserve">24279</t>
  </si>
  <si>
    <t xml:space="preserve">Rua Dr. Flávio Resende  10 LOJA</t>
  </si>
  <si>
    <t xml:space="preserve">2780-109</t>
  </si>
  <si>
    <t xml:space="preserve">410036368E8539950015</t>
  </si>
  <si>
    <t xml:space="preserve">410036368E8539950023</t>
  </si>
  <si>
    <t xml:space="preserve">1708</t>
  </si>
  <si>
    <t xml:space="preserve">Praça Escultor Henrique Moreira  10</t>
  </si>
  <si>
    <t xml:space="preserve">4430-825</t>
  </si>
  <si>
    <t xml:space="preserve">2200216D74800028</t>
  </si>
  <si>
    <t xml:space="preserve">16233</t>
  </si>
  <si>
    <t xml:space="preserve">Farmácia Silva Campos</t>
  </si>
  <si>
    <t xml:space="preserve">Rua Joaquim Cruz  17</t>
  </si>
  <si>
    <t xml:space="preserve">3050-444</t>
  </si>
  <si>
    <t xml:space="preserve">Pampilhosa</t>
  </si>
  <si>
    <t xml:space="preserve">410036368E8539950009</t>
  </si>
  <si>
    <t xml:space="preserve">21636</t>
  </si>
  <si>
    <t xml:space="preserve">Farmácia da Madorna</t>
  </si>
  <si>
    <t xml:space="preserve">Av. Francisca Lindoso,  236 E</t>
  </si>
  <si>
    <t xml:space="preserve">2785-451</t>
  </si>
  <si>
    <t xml:space="preserve">2204ED0004</t>
  </si>
  <si>
    <t xml:space="preserve">16322</t>
  </si>
  <si>
    <t xml:space="preserve">Farmácia Claro</t>
  </si>
  <si>
    <t xml:space="preserve">Praça Magalhães Coutinho  5</t>
  </si>
  <si>
    <t xml:space="preserve">3550-134</t>
  </si>
  <si>
    <t xml:space="preserve">Penalva Do Castelo</t>
  </si>
  <si>
    <t xml:space="preserve">2401DG0003</t>
  </si>
  <si>
    <t xml:space="preserve">515</t>
  </si>
  <si>
    <t xml:space="preserve">Farmácia Marrazes</t>
  </si>
  <si>
    <t xml:space="preserve">Largo A. Albuquerque  24</t>
  </si>
  <si>
    <t xml:space="preserve">2710-519</t>
  </si>
  <si>
    <t xml:space="preserve">410036369CC988020026</t>
  </si>
  <si>
    <t xml:space="preserve">5347</t>
  </si>
  <si>
    <t xml:space="preserve">Rua dos Camilos</t>
  </si>
  <si>
    <t xml:space="preserve">5050-272</t>
  </si>
  <si>
    <t xml:space="preserve">Peso Da Régua</t>
  </si>
  <si>
    <t xml:space="preserve">410036368E8539950022</t>
  </si>
  <si>
    <t xml:space="preserve">18082</t>
  </si>
  <si>
    <t xml:space="preserve">Farmácia Epifânio</t>
  </si>
  <si>
    <t xml:space="preserve">Rua Dr. Nascimento e Sousa 43-E</t>
  </si>
  <si>
    <t xml:space="preserve">2460-042</t>
  </si>
  <si>
    <t xml:space="preserve">Alcobaça</t>
  </si>
  <si>
    <t xml:space="preserve">2200277D32460013</t>
  </si>
  <si>
    <t xml:space="preserve">3816</t>
  </si>
  <si>
    <t xml:space="preserve">Farmácia Paes Moreira</t>
  </si>
  <si>
    <t xml:space="preserve">R. Rechousa  571</t>
  </si>
  <si>
    <t xml:space="preserve">4410-222</t>
  </si>
  <si>
    <t xml:space="preserve">Canelas Vng</t>
  </si>
  <si>
    <t xml:space="preserve">2200270D32430010</t>
  </si>
  <si>
    <t xml:space="preserve">18430</t>
  </si>
  <si>
    <t xml:space="preserve">Praça da República  16</t>
  </si>
  <si>
    <t xml:space="preserve">2135-251</t>
  </si>
  <si>
    <t xml:space="preserve">42003433E1317740015</t>
  </si>
  <si>
    <t xml:space="preserve">22136</t>
  </si>
  <si>
    <t xml:space="preserve">Farmácia Parreira Verderena</t>
  </si>
  <si>
    <t xml:space="preserve">Rua Miguel Bombarda  321</t>
  </si>
  <si>
    <t xml:space="preserve">2830-090</t>
  </si>
  <si>
    <t xml:space="preserve">25428574</t>
  </si>
  <si>
    <t xml:space="preserve">410036368E8539950007</t>
  </si>
  <si>
    <t xml:space="preserve">2798</t>
  </si>
  <si>
    <t xml:space="preserve">Rua Sacadura Cabral</t>
  </si>
  <si>
    <t xml:space="preserve">6270-108</t>
  </si>
  <si>
    <t xml:space="preserve">Loriga</t>
  </si>
  <si>
    <t xml:space="preserve">410036369CC988020028</t>
  </si>
  <si>
    <t xml:space="preserve">410036369CC988020035</t>
  </si>
  <si>
    <t xml:space="preserve">13900</t>
  </si>
  <si>
    <t xml:space="preserve">Farmácia Sirius</t>
  </si>
  <si>
    <t xml:space="preserve">Rua Fialho de Almeida  38-A</t>
  </si>
  <si>
    <t xml:space="preserve">1070-129</t>
  </si>
  <si>
    <t xml:space="preserve">410036368E8539950004</t>
  </si>
  <si>
    <t xml:space="preserve">15679</t>
  </si>
  <si>
    <t xml:space="preserve">Farmácia Silveira Mem Martins</t>
  </si>
  <si>
    <t xml:space="preserve">Estrada de Mem Martins  2</t>
  </si>
  <si>
    <t xml:space="preserve">2725-109</t>
  </si>
  <si>
    <t xml:space="preserve">410033035E7189550006</t>
  </si>
  <si>
    <t xml:space="preserve">21989</t>
  </si>
  <si>
    <t xml:space="preserve">Rua Nossa Senhora de Fátima  1036</t>
  </si>
  <si>
    <t xml:space="preserve">2425-452</t>
  </si>
  <si>
    <t xml:space="preserve">410036368E8539950003</t>
  </si>
  <si>
    <t xml:space="preserve">10030</t>
  </si>
  <si>
    <t xml:space="preserve">Farmácia Santa Ana Jardim</t>
  </si>
  <si>
    <t xml:space="preserve">Rua Candido dos Reis  1</t>
  </si>
  <si>
    <t xml:space="preserve">3080-155</t>
  </si>
  <si>
    <t xml:space="preserve">420036833E1318540012</t>
  </si>
  <si>
    <t xml:space="preserve">20729</t>
  </si>
  <si>
    <t xml:space="preserve">Rua Capitão Mouzinho Albuquerque  7</t>
  </si>
  <si>
    <t xml:space="preserve">7630-162</t>
  </si>
  <si>
    <t xml:space="preserve">410036368E8539950006</t>
  </si>
  <si>
    <t xml:space="preserve">9202</t>
  </si>
  <si>
    <t xml:space="preserve">Farmácia Angra</t>
  </si>
  <si>
    <t xml:space="preserve">Rua da Sé  62</t>
  </si>
  <si>
    <t xml:space="preserve">2204ED0002</t>
  </si>
  <si>
    <t xml:space="preserve">4774</t>
  </si>
  <si>
    <t xml:space="preserve">Rua do Relógio  64</t>
  </si>
  <si>
    <t xml:space="preserve">7595-138</t>
  </si>
  <si>
    <t xml:space="preserve">Torrão</t>
  </si>
  <si>
    <t xml:space="preserve">410036368E1165920007</t>
  </si>
  <si>
    <t xml:space="preserve">7161</t>
  </si>
  <si>
    <t xml:space="preserve">Farmácia Barreto do Carmo</t>
  </si>
  <si>
    <t xml:space="preserve">Praça da República  45</t>
  </si>
  <si>
    <t xml:space="preserve">2080-044</t>
  </si>
  <si>
    <t xml:space="preserve">Almeirim</t>
  </si>
  <si>
    <t xml:space="preserve">410036369D7028780016</t>
  </si>
  <si>
    <t xml:space="preserve">410035424E9792500003</t>
  </si>
  <si>
    <t xml:space="preserve">19100</t>
  </si>
  <si>
    <t xml:space="preserve">Rua Frei António das Chagas  24-A</t>
  </si>
  <si>
    <t xml:space="preserve">2900-089</t>
  </si>
  <si>
    <t xml:space="preserve">410035419E8446670004</t>
  </si>
  <si>
    <t xml:space="preserve">19313</t>
  </si>
  <si>
    <t xml:space="preserve">Farmácia Avenida das Forças Armadas</t>
  </si>
  <si>
    <t xml:space="preserve">Avenida das Forças Armadas  95 B</t>
  </si>
  <si>
    <t xml:space="preserve">1600-077</t>
  </si>
  <si>
    <t xml:space="preserve">410033035E7189550004</t>
  </si>
  <si>
    <t xml:space="preserve">5738</t>
  </si>
  <si>
    <t xml:space="preserve">Farmácia Abílio Guerra</t>
  </si>
  <si>
    <t xml:space="preserve">Rua de S. Sebastião  1</t>
  </si>
  <si>
    <t xml:space="preserve">2070-074</t>
  </si>
  <si>
    <t xml:space="preserve">410035424E9792500007</t>
  </si>
  <si>
    <t xml:space="preserve">22640</t>
  </si>
  <si>
    <t xml:space="preserve">Farmácia Carlota</t>
  </si>
  <si>
    <t xml:space="preserve">Lugar de Igreja</t>
  </si>
  <si>
    <t xml:space="preserve">4805-035</t>
  </si>
  <si>
    <t xml:space="preserve">Brito</t>
  </si>
  <si>
    <t xml:space="preserve">410026634B6834220089</t>
  </si>
  <si>
    <t xml:space="preserve">5584</t>
  </si>
  <si>
    <t xml:space="preserve">Largo do Pelourinho  5</t>
  </si>
  <si>
    <t xml:space="preserve">6420-112</t>
  </si>
  <si>
    <t xml:space="preserve">Trancoso</t>
  </si>
  <si>
    <t xml:space="preserve">2401DG0004</t>
  </si>
  <si>
    <t xml:space="preserve">2401DG0002</t>
  </si>
  <si>
    <t xml:space="preserve">1066</t>
  </si>
  <si>
    <t xml:space="preserve">Farmácia Mendes Segundo</t>
  </si>
  <si>
    <t xml:space="preserve">Rua Dr. Virgilio Ingles  48</t>
  </si>
  <si>
    <t xml:space="preserve">8700-032</t>
  </si>
  <si>
    <t xml:space="preserve">Fuseta</t>
  </si>
  <si>
    <t xml:space="preserve">2204ED0005</t>
  </si>
  <si>
    <t xml:space="preserve">11290</t>
  </si>
  <si>
    <t xml:space="preserve">Farmácia Magalhães</t>
  </si>
  <si>
    <t xml:space="preserve">Rua Dr. Brilhante  18</t>
  </si>
  <si>
    <t xml:space="preserve">2460-040</t>
  </si>
  <si>
    <t xml:space="preserve">410035424E9792500008</t>
  </si>
  <si>
    <t xml:space="preserve">23639PM1</t>
  </si>
  <si>
    <t xml:space="preserve">Posto de Medicamentos da Farmácia Leal Soares</t>
  </si>
  <si>
    <t xml:space="preserve">Rua D. Inês Sul, 4</t>
  </si>
  <si>
    <t xml:space="preserve">3105-004</t>
  </si>
  <si>
    <t xml:space="preserve">Almagreira Pbl</t>
  </si>
  <si>
    <t xml:space="preserve">4100139276D231116009</t>
  </si>
  <si>
    <t xml:space="preserve">24368</t>
  </si>
  <si>
    <t xml:space="preserve">Farmácia Palma Santos</t>
  </si>
  <si>
    <t xml:space="preserve">Rua Engenheiro José de Bivar- Edif. Plaza Real  LJ 12</t>
  </si>
  <si>
    <t xml:space="preserve">8500-810</t>
  </si>
  <si>
    <t xml:space="preserve">2204ED0006</t>
  </si>
  <si>
    <t xml:space="preserve">35688</t>
  </si>
  <si>
    <t xml:space="preserve">Farmácia Castro Mendes</t>
  </si>
  <si>
    <t xml:space="preserve">Rua de Moçambique  nº 98</t>
  </si>
  <si>
    <t xml:space="preserve">4835-081</t>
  </si>
  <si>
    <t xml:space="preserve">410036844E9728710002</t>
  </si>
  <si>
    <t xml:space="preserve">10863</t>
  </si>
  <si>
    <t xml:space="preserve">Rua Conde da Boa Vista  5</t>
  </si>
  <si>
    <t xml:space="preserve">7800-456</t>
  </si>
  <si>
    <t xml:space="preserve">2204ED0008</t>
  </si>
  <si>
    <t xml:space="preserve">410033034C3239050021</t>
  </si>
  <si>
    <t xml:space="preserve">15962</t>
  </si>
  <si>
    <t xml:space="preserve">Farmácia Alves de Carvalho</t>
  </si>
  <si>
    <t xml:space="preserve">Rua Vale Santo António  7-9</t>
  </si>
  <si>
    <t xml:space="preserve">1170-376</t>
  </si>
  <si>
    <t xml:space="preserve">410036369E8539970011</t>
  </si>
  <si>
    <t xml:space="preserve">410035424E8456700003</t>
  </si>
  <si>
    <t xml:space="preserve">PF14435EC</t>
  </si>
  <si>
    <t xml:space="preserve">Estação Saude Entrecampos</t>
  </si>
  <si>
    <t xml:space="preserve">Estação Entrecampos do Metropolitano de Lisboa Loja nº1</t>
  </si>
  <si>
    <t xml:space="preserve">1600-205</t>
  </si>
  <si>
    <t xml:space="preserve">410036369E8539970012</t>
  </si>
  <si>
    <t xml:space="preserve">12033</t>
  </si>
  <si>
    <t xml:space="preserve">Travessa da Feira Nova 33</t>
  </si>
  <si>
    <t xml:space="preserve">4660-370</t>
  </si>
  <si>
    <t xml:space="preserve">São Martinho de Mouros</t>
  </si>
  <si>
    <t xml:space="preserve">2401DG0001</t>
  </si>
  <si>
    <t xml:space="preserve">19836</t>
  </si>
  <si>
    <t xml:space="preserve">Farmácia Portas da Maia</t>
  </si>
  <si>
    <t xml:space="preserve">Av. D. Manuel II 1386</t>
  </si>
  <si>
    <t xml:space="preserve">4470-334</t>
  </si>
  <si>
    <t xml:space="preserve">410036368C7978540038</t>
  </si>
  <si>
    <t xml:space="preserve">2291</t>
  </si>
  <si>
    <t xml:space="preserve">Rua Dr. Francisco António Dinis 30</t>
  </si>
  <si>
    <t xml:space="preserve">3050-239</t>
  </si>
  <si>
    <t xml:space="preserve">Luso</t>
  </si>
  <si>
    <t xml:space="preserve">2401DG0011</t>
  </si>
  <si>
    <t xml:space="preserve">9180</t>
  </si>
  <si>
    <t xml:space="preserve">Farmácia Nossa Senhora do Porto</t>
  </si>
  <si>
    <t xml:space="preserve">Rua de Porto D' Ave  756</t>
  </si>
  <si>
    <t xml:space="preserve">4830-755</t>
  </si>
  <si>
    <t xml:space="preserve">Taíde</t>
  </si>
  <si>
    <t xml:space="preserve">410033034C3320810061</t>
  </si>
  <si>
    <t xml:space="preserve">4570</t>
  </si>
  <si>
    <t xml:space="preserve">Farmácia Campeão</t>
  </si>
  <si>
    <t xml:space="preserve">Rua António Vieira Natiidade Lt. 1, Lj. 1</t>
  </si>
  <si>
    <t xml:space="preserve">2460-915</t>
  </si>
  <si>
    <t xml:space="preserve">410036843E9728730006</t>
  </si>
  <si>
    <t xml:space="preserve">10723</t>
  </si>
  <si>
    <t xml:space="preserve">Farmácia dos Olivais</t>
  </si>
  <si>
    <t xml:space="preserve">Travessa do Adro aos Olivais  2 C</t>
  </si>
  <si>
    <t xml:space="preserve">1800-004</t>
  </si>
  <si>
    <t xml:space="preserve">410036368E8539950010</t>
  </si>
  <si>
    <t xml:space="preserve">14877</t>
  </si>
  <si>
    <t xml:space="preserve">Farmácia São Miguel</t>
  </si>
  <si>
    <t xml:space="preserve">Rua Dr. Abílio Torres  442</t>
  </si>
  <si>
    <t xml:space="preserve">4815-552</t>
  </si>
  <si>
    <t xml:space="preserve">Vizela</t>
  </si>
  <si>
    <t xml:space="preserve">410036368E1165920008</t>
  </si>
  <si>
    <t xml:space="preserve">Terminal Fluvial Cais Sodré, R. Cintura do Porto de Lisboa</t>
  </si>
  <si>
    <t xml:space="preserve">410036943E9728730001</t>
  </si>
  <si>
    <t xml:space="preserve">410033034C7983690015</t>
  </si>
  <si>
    <t xml:space="preserve">26956</t>
  </si>
  <si>
    <t xml:space="preserve">Farmácia D'Albarraque</t>
  </si>
  <si>
    <t xml:space="preserve">Rua Dorita Castel Branco  10-10A/B</t>
  </si>
  <si>
    <t xml:space="preserve">2635-461</t>
  </si>
  <si>
    <t xml:space="preserve">410036368E8539950017</t>
  </si>
  <si>
    <t xml:space="preserve">35785</t>
  </si>
  <si>
    <t xml:space="preserve">Farmácia Nova de Famalicão</t>
  </si>
  <si>
    <t xml:space="preserve">Rua Padre Benjamim Salgado  5</t>
  </si>
  <si>
    <t xml:space="preserve">4770-449</t>
  </si>
  <si>
    <t xml:space="preserve">Requião</t>
  </si>
  <si>
    <t xml:space="preserve">410036368E5950500019</t>
  </si>
  <si>
    <t xml:space="preserve">14354</t>
  </si>
  <si>
    <t xml:space="preserve">Farmácia Nunes Feijão</t>
  </si>
  <si>
    <t xml:space="preserve">Rua José Gomes Ferreira  4-B</t>
  </si>
  <si>
    <t xml:space="preserve">2835-463</t>
  </si>
  <si>
    <t xml:space="preserve">410036368E8539950045</t>
  </si>
  <si>
    <t xml:space="preserve">2941</t>
  </si>
  <si>
    <t xml:space="preserve">Farmácia Silveira</t>
  </si>
  <si>
    <t xml:space="preserve">Rua da Misericórdia  13</t>
  </si>
  <si>
    <t xml:space="preserve">3550-142</t>
  </si>
  <si>
    <t xml:space="preserve">410036368E1165920006</t>
  </si>
  <si>
    <t xml:space="preserve">410036368E8539950002</t>
  </si>
  <si>
    <t xml:space="preserve">4669</t>
  </si>
  <si>
    <t xml:space="preserve">Farmácia Campo Maior</t>
  </si>
  <si>
    <t xml:space="preserve">Av. Calouste Gulbenkian  5 A</t>
  </si>
  <si>
    <t xml:space="preserve">7370-025</t>
  </si>
  <si>
    <t xml:space="preserve">410036843E9728730010</t>
  </si>
  <si>
    <t xml:space="preserve">12491</t>
  </si>
  <si>
    <t xml:space="preserve">Farmácia Jacob</t>
  </si>
  <si>
    <t xml:space="preserve">Rua Alexandre Herculano  80-86</t>
  </si>
  <si>
    <t xml:space="preserve">3130-219</t>
  </si>
  <si>
    <t xml:space="preserve">410036368E8539950039</t>
  </si>
  <si>
    <t xml:space="preserve">14010</t>
  </si>
  <si>
    <t xml:space="preserve">Avenida Bela Rosa  8</t>
  </si>
  <si>
    <t xml:space="preserve">2860-020</t>
  </si>
  <si>
    <t xml:space="preserve">410036368E9675100002</t>
  </si>
  <si>
    <t xml:space="preserve">5037</t>
  </si>
  <si>
    <t xml:space="preserve">Rua Dr. Joaquim Cotta  51</t>
  </si>
  <si>
    <t xml:space="preserve">4560-506</t>
  </si>
  <si>
    <t xml:space="preserve">Penafiel</t>
  </si>
  <si>
    <t xml:space="preserve">410036368E9675100003</t>
  </si>
  <si>
    <t xml:space="preserve">5541</t>
  </si>
  <si>
    <t xml:space="preserve">Estrada Nacional 16  24</t>
  </si>
  <si>
    <t xml:space="preserve">410036368E8539950044</t>
  </si>
  <si>
    <t xml:space="preserve">7609</t>
  </si>
  <si>
    <t xml:space="preserve">Rua Virgílio Pinheiro  16</t>
  </si>
  <si>
    <t xml:space="preserve">3130-001</t>
  </si>
  <si>
    <t xml:space="preserve">Alfarelos</t>
  </si>
  <si>
    <t xml:space="preserve">410036368E9675100016</t>
  </si>
  <si>
    <t xml:space="preserve">22721</t>
  </si>
  <si>
    <t xml:space="preserve">Rua dos Três Vales  73-A</t>
  </si>
  <si>
    <t xml:space="preserve">2825-162</t>
  </si>
  <si>
    <t xml:space="preserve">Caparica</t>
  </si>
  <si>
    <t xml:space="preserve">410036368E8539950028</t>
  </si>
  <si>
    <t xml:space="preserve">24490</t>
  </si>
  <si>
    <t xml:space="preserve">Farmácia Caldeira</t>
  </si>
  <si>
    <t xml:space="preserve">Estrada Nacional nº 9 KM18 Fervença</t>
  </si>
  <si>
    <t xml:space="preserve">2705-906</t>
  </si>
  <si>
    <t xml:space="preserve">Terrugem</t>
  </si>
  <si>
    <t xml:space="preserve">410033034EA825630001</t>
  </si>
  <si>
    <t xml:space="preserve">13226</t>
  </si>
  <si>
    <t xml:space="preserve">Farmácia Paula</t>
  </si>
  <si>
    <t xml:space="preserve">Rua Marechal Carmona  16</t>
  </si>
  <si>
    <t xml:space="preserve">5430-483</t>
  </si>
  <si>
    <t xml:space="preserve">410033035EB190280025</t>
  </si>
  <si>
    <t xml:space="preserve">14443</t>
  </si>
  <si>
    <t xml:space="preserve">Farmácia Pulido Suc.</t>
  </si>
  <si>
    <t xml:space="preserve">Rua Longa  24-A</t>
  </si>
  <si>
    <t xml:space="preserve">7960-241</t>
  </si>
  <si>
    <t xml:space="preserve">410036369E8539970013</t>
  </si>
  <si>
    <t xml:space="preserve">18384</t>
  </si>
  <si>
    <t xml:space="preserve">Farmácia Paes</t>
  </si>
  <si>
    <t xml:space="preserve">Rua Abade Faria  22-A</t>
  </si>
  <si>
    <t xml:space="preserve">1900-007</t>
  </si>
  <si>
    <t xml:space="preserve">410036368E8539950026</t>
  </si>
  <si>
    <t xml:space="preserve">20206</t>
  </si>
  <si>
    <t xml:space="preserve">Rua Principal  170</t>
  </si>
  <si>
    <t xml:space="preserve">3840-326</t>
  </si>
  <si>
    <t xml:space="preserve">Ponte De Vagos</t>
  </si>
  <si>
    <t xml:space="preserve">410036368E9675100005</t>
  </si>
  <si>
    <t xml:space="preserve">20796</t>
  </si>
  <si>
    <t xml:space="preserve">Farmácia Souto da Carpalhosa</t>
  </si>
  <si>
    <t xml:space="preserve">Rua D. Maria José Fernandes  436</t>
  </si>
  <si>
    <t xml:space="preserve">2425-876</t>
  </si>
  <si>
    <t xml:space="preserve">Souto Da Carpalhosa</t>
  </si>
  <si>
    <t xml:space="preserve">410036368E9675100007</t>
  </si>
  <si>
    <t xml:space="preserve">477</t>
  </si>
  <si>
    <t xml:space="preserve">Farmácia Planalto</t>
  </si>
  <si>
    <t xml:space="preserve">Rua Frederico George  31 C</t>
  </si>
  <si>
    <t xml:space="preserve">1600-012</t>
  </si>
  <si>
    <t xml:space="preserve">410036368E8539950027</t>
  </si>
  <si>
    <t xml:space="preserve">17442</t>
  </si>
  <si>
    <t xml:space="preserve">Farmácia de Tercena</t>
  </si>
  <si>
    <t xml:space="preserve">Av. Santo António  50-52</t>
  </si>
  <si>
    <t xml:space="preserve">2730-164</t>
  </si>
  <si>
    <t xml:space="preserve">Barcarena</t>
  </si>
  <si>
    <t xml:space="preserve">11169</t>
  </si>
  <si>
    <t xml:space="preserve">Av. Portas da Cidade, Bogaris Retail Park, Lj. Farmácia</t>
  </si>
  <si>
    <t xml:space="preserve">2870-448</t>
  </si>
  <si>
    <t xml:space="preserve">410033034EA825630003</t>
  </si>
  <si>
    <t xml:space="preserve">15350</t>
  </si>
  <si>
    <t xml:space="preserve">Rua Vaz Monteiro  100</t>
  </si>
  <si>
    <t xml:space="preserve">2580-505</t>
  </si>
  <si>
    <t xml:space="preserve">410036368E9675100012</t>
  </si>
  <si>
    <t xml:space="preserve">1082</t>
  </si>
  <si>
    <t xml:space="preserve">Farmácia Associação Socorros Mútuos João de Deus</t>
  </si>
  <si>
    <t xml:space="preserve">Rua Comendador Vilarinho  11</t>
  </si>
  <si>
    <t xml:space="preserve">8300-128</t>
  </si>
  <si>
    <t xml:space="preserve">410033034EA825630004</t>
  </si>
  <si>
    <t xml:space="preserve">7684</t>
  </si>
  <si>
    <t xml:space="preserve">Praça Florindo José Frota</t>
  </si>
  <si>
    <t xml:space="preserve">3060-318</t>
  </si>
  <si>
    <t xml:space="preserve">Febres</t>
  </si>
  <si>
    <t xml:space="preserve">410033034EA825630005</t>
  </si>
  <si>
    <t xml:space="preserve">17574</t>
  </si>
  <si>
    <t xml:space="preserve">Farmácia Alcochete</t>
  </si>
  <si>
    <t xml:space="preserve">Freeport Lisboa Fashion Outlet, Av. Euro 2004  Lj. G-6</t>
  </si>
  <si>
    <t xml:space="preserve">2890-154</t>
  </si>
  <si>
    <t xml:space="preserve">410033034EA825630006</t>
  </si>
  <si>
    <t xml:space="preserve">25305</t>
  </si>
  <si>
    <t xml:space="preserve">Farmácia da Madalena</t>
  </si>
  <si>
    <t xml:space="preserve">Caminho de Santo António  219</t>
  </si>
  <si>
    <t xml:space="preserve">410033035EB190280005</t>
  </si>
  <si>
    <t xml:space="preserve">410036368E9675100004</t>
  </si>
  <si>
    <t xml:space="preserve">4910</t>
  </si>
  <si>
    <t xml:space="preserve">Rua São Francisco  81</t>
  </si>
  <si>
    <t xml:space="preserve">9600-537</t>
  </si>
  <si>
    <t xml:space="preserve">Ribeira Grande</t>
  </si>
  <si>
    <t xml:space="preserve">410033034EA881310001</t>
  </si>
  <si>
    <t xml:space="preserve">7510</t>
  </si>
  <si>
    <t xml:space="preserve">Farmácia Alter</t>
  </si>
  <si>
    <t xml:space="preserve">Rua Dr. João Pestana  4</t>
  </si>
  <si>
    <t xml:space="preserve">7440-013</t>
  </si>
  <si>
    <t xml:space="preserve">Alter Do Chão</t>
  </si>
  <si>
    <t xml:space="preserve">410036368E9675100011</t>
  </si>
  <si>
    <t xml:space="preserve">10278</t>
  </si>
  <si>
    <t xml:space="preserve">Rua Cândido dos Reis  54</t>
  </si>
  <si>
    <t xml:space="preserve">410036368E8539950038</t>
  </si>
  <si>
    <t xml:space="preserve">17892</t>
  </si>
  <si>
    <t xml:space="preserve">Farmácia Gameiro</t>
  </si>
  <si>
    <t xml:space="preserve">Rua Silvestre Bernardo Lima  94</t>
  </si>
  <si>
    <t xml:space="preserve">2090-144</t>
  </si>
  <si>
    <t xml:space="preserve">2401DG0009</t>
  </si>
  <si>
    <t xml:space="preserve">25100</t>
  </si>
  <si>
    <t xml:space="preserve">Farmácia Alda Baptista</t>
  </si>
  <si>
    <t xml:space="preserve">Vila Nova de Monsarros</t>
  </si>
  <si>
    <t xml:space="preserve">3780-566</t>
  </si>
  <si>
    <t xml:space="preserve">Vila Nova De Monsarros</t>
  </si>
  <si>
    <t xml:space="preserve">2401DG0006</t>
  </si>
  <si>
    <t xml:space="preserve">25283</t>
  </si>
  <si>
    <t xml:space="preserve">Farmácia Carneiro</t>
  </si>
  <si>
    <t xml:space="preserve">Rua da Estrada</t>
  </si>
  <si>
    <t xml:space="preserve">7830-646</t>
  </si>
  <si>
    <t xml:space="preserve">Vila Verde De Ficalho</t>
  </si>
  <si>
    <t xml:space="preserve">410036369D3334400016</t>
  </si>
  <si>
    <t xml:space="preserve">8460</t>
  </si>
  <si>
    <t xml:space="preserve">Farmácia Sena</t>
  </si>
  <si>
    <t xml:space="preserve">Av. Bomb. Voluntários - Urbanização dos Martinhos  157, R/C CTE</t>
  </si>
  <si>
    <t xml:space="preserve">6270-532</t>
  </si>
  <si>
    <t xml:space="preserve">Seia</t>
  </si>
  <si>
    <t xml:space="preserve">410033034EA881310005</t>
  </si>
  <si>
    <t xml:space="preserve">12394</t>
  </si>
  <si>
    <t xml:space="preserve">Farmácia Lagoas Park</t>
  </si>
  <si>
    <t xml:space="preserve">Rua Encosta das Lagoas  Lote 23</t>
  </si>
  <si>
    <t xml:space="preserve">2740-244</t>
  </si>
  <si>
    <t xml:space="preserve">2401DG0005</t>
  </si>
  <si>
    <t xml:space="preserve">12327</t>
  </si>
  <si>
    <t xml:space="preserve">Farmácia Avenida Almirante Gago Coutinho</t>
  </si>
  <si>
    <t xml:space="preserve">Avenida Almirante Gago Coutinho  68 A</t>
  </si>
  <si>
    <t xml:space="preserve">1700-031</t>
  </si>
  <si>
    <t xml:space="preserve">410033034EA881310010</t>
  </si>
  <si>
    <t xml:space="preserve">18805</t>
  </si>
  <si>
    <t xml:space="preserve">Avenida Maria Luisa Braancamp  2-A</t>
  </si>
  <si>
    <t xml:space="preserve">2685-079</t>
  </si>
  <si>
    <t xml:space="preserve">410036368E9675100010</t>
  </si>
  <si>
    <t xml:space="preserve">410033034EA881490001</t>
  </si>
  <si>
    <t xml:space="preserve">14656</t>
  </si>
  <si>
    <t xml:space="preserve">Avenida Cardoso Lopes  25</t>
  </si>
  <si>
    <t xml:space="preserve">2700-160</t>
  </si>
  <si>
    <t xml:space="preserve">410033034EA881490002</t>
  </si>
  <si>
    <t xml:space="preserve">9369</t>
  </si>
  <si>
    <t xml:space="preserve">Largo D. João II  28</t>
  </si>
  <si>
    <t xml:space="preserve">8500-533</t>
  </si>
  <si>
    <t xml:space="preserve">410036368E9675100031</t>
  </si>
  <si>
    <t xml:space="preserve">18864</t>
  </si>
  <si>
    <t xml:space="preserve">Farmácia Alves Velho</t>
  </si>
  <si>
    <t xml:space="preserve">Rua Luís de Camões  27 - R/C</t>
  </si>
  <si>
    <t xml:space="preserve">2840-440</t>
  </si>
  <si>
    <t xml:space="preserve">410033034EA881490003</t>
  </si>
  <si>
    <t xml:space="preserve">410033034EA881490004</t>
  </si>
  <si>
    <t xml:space="preserve">13854</t>
  </si>
  <si>
    <t xml:space="preserve">Farmácia Silveira Alegro Sintra</t>
  </si>
  <si>
    <t xml:space="preserve">Alegro Sintra - IC19  Lj 0.40</t>
  </si>
  <si>
    <t xml:space="preserve">2635-018</t>
  </si>
  <si>
    <t xml:space="preserve">410035424E9792500009</t>
  </si>
  <si>
    <t xml:space="preserve">14850</t>
  </si>
  <si>
    <t xml:space="preserve">Rua dos Trabalhadores Rurais  62</t>
  </si>
  <si>
    <t xml:space="preserve">2825-102</t>
  </si>
  <si>
    <t xml:space="preserve">410033034EA881490005</t>
  </si>
  <si>
    <t xml:space="preserve">27529</t>
  </si>
  <si>
    <t xml:space="preserve">Farmácia Veiga</t>
  </si>
  <si>
    <t xml:space="preserve">Rua do Bom Viver  Nº 72/82</t>
  </si>
  <si>
    <t xml:space="preserve">4620-529</t>
  </si>
  <si>
    <t xml:space="preserve">Santa Eulália Viz</t>
  </si>
  <si>
    <t xml:space="preserve">410033034EC5897100001</t>
  </si>
  <si>
    <t xml:space="preserve">410033034EC5897100002</t>
  </si>
  <si>
    <t xml:space="preserve">22292</t>
  </si>
  <si>
    <t xml:space="preserve">Farmácia Luísa Vasconcelos</t>
  </si>
  <si>
    <t xml:space="preserve">Travessa do Codeçal  1 R/C</t>
  </si>
  <si>
    <t xml:space="preserve">4815-225</t>
  </si>
  <si>
    <t xml:space="preserve">Lordelo Gmr</t>
  </si>
  <si>
    <t xml:space="preserve">410036368E9675100009</t>
  </si>
  <si>
    <t xml:space="preserve">13838</t>
  </si>
  <si>
    <t xml:space="preserve">Farmácia Serra</t>
  </si>
  <si>
    <t xml:space="preserve">Avenida da Liberdade  48</t>
  </si>
  <si>
    <t xml:space="preserve">2525-801</t>
  </si>
  <si>
    <t xml:space="preserve">Serra D'El Rei</t>
  </si>
  <si>
    <t xml:space="preserve">410036368E9675100030</t>
  </si>
  <si>
    <t xml:space="preserve">7307</t>
  </si>
  <si>
    <t xml:space="preserve">Avenida de Roma  18-A</t>
  </si>
  <si>
    <t xml:space="preserve">1000-265</t>
  </si>
  <si>
    <t xml:space="preserve">410033034EC5897100003</t>
  </si>
  <si>
    <t xml:space="preserve">8281</t>
  </si>
  <si>
    <t xml:space="preserve">Farmácia Gomes da Costa</t>
  </si>
  <si>
    <t xml:space="preserve">Rua António Alegria  222</t>
  </si>
  <si>
    <t xml:space="preserve">3720-234</t>
  </si>
  <si>
    <t xml:space="preserve">Oliveira De Azeméis</t>
  </si>
  <si>
    <t xml:space="preserve">22LAB0089</t>
  </si>
  <si>
    <t xml:space="preserve">Unidade de Alimentação SPIRIT 9103 + 2xAB12 – 1Plus</t>
  </si>
  <si>
    <t xml:space="preserve">410033034EC5897100004</t>
  </si>
  <si>
    <t xml:space="preserve">26867</t>
  </si>
  <si>
    <t xml:space="preserve">Farmácia Pepo</t>
  </si>
  <si>
    <t xml:space="preserve">Praceta Frederico Pinheiro  3-A/B</t>
  </si>
  <si>
    <t xml:space="preserve">2825-126</t>
  </si>
  <si>
    <t xml:space="preserve">410036368E9675100006</t>
  </si>
  <si>
    <t xml:space="preserve">34860</t>
  </si>
  <si>
    <t xml:space="preserve">Farmácia da Cordinha</t>
  </si>
  <si>
    <t xml:space="preserve">Avenida D. Manuel I  26</t>
  </si>
  <si>
    <t xml:space="preserve">3405-032</t>
  </si>
  <si>
    <t xml:space="preserve">Ervedal Ohp</t>
  </si>
  <si>
    <t xml:space="preserve">410036368E9675100008</t>
  </si>
  <si>
    <t xml:space="preserve">5142</t>
  </si>
  <si>
    <t xml:space="preserve">Rua das Capelistas  34</t>
  </si>
  <si>
    <t xml:space="preserve">4700-307</t>
  </si>
  <si>
    <t xml:space="preserve">410036368E9675100032</t>
  </si>
  <si>
    <t xml:space="preserve">7560</t>
  </si>
  <si>
    <t xml:space="preserve">Farmácia São Cristovão</t>
  </si>
  <si>
    <t xml:space="preserve">Largo de Santo António</t>
  </si>
  <si>
    <t xml:space="preserve">4690-484</t>
  </si>
  <si>
    <t xml:space="preserve">Santiago De Piães</t>
  </si>
  <si>
    <t xml:space="preserve">410033035EB190280011</t>
  </si>
  <si>
    <t xml:space="preserve">410033034EC5897100005</t>
  </si>
  <si>
    <t xml:space="preserve">Estrada Nacional nº 9, KM 18</t>
  </si>
  <si>
    <t xml:space="preserve">410035424EC591780001</t>
  </si>
  <si>
    <t xml:space="preserve">15881</t>
  </si>
  <si>
    <t xml:space="preserve">Avenida Carneiro Gusmão  8</t>
  </si>
  <si>
    <t xml:space="preserve">410036368E9675100023</t>
  </si>
  <si>
    <t xml:space="preserve">410033034EC5897100006</t>
  </si>
  <si>
    <t xml:space="preserve">1910</t>
  </si>
  <si>
    <t xml:space="preserve">Farmácia de Miranda</t>
  </si>
  <si>
    <t xml:space="preserve">Largo da Moagem  Fr. D</t>
  </si>
  <si>
    <t xml:space="preserve">5210-183</t>
  </si>
  <si>
    <t xml:space="preserve">Miranda Do Douro</t>
  </si>
  <si>
    <t xml:space="preserve">410036368E9675100001</t>
  </si>
  <si>
    <t xml:space="preserve">26590</t>
  </si>
  <si>
    <t xml:space="preserve">Farmácia Abrunheira</t>
  </si>
  <si>
    <t xml:space="preserve">Rua Humberto Delgado  34-A</t>
  </si>
  <si>
    <t xml:space="preserve">2710-050</t>
  </si>
  <si>
    <t xml:space="preserve">410035424EC591780002</t>
  </si>
  <si>
    <t xml:space="preserve">Rua Julio Dinis  13-B</t>
  </si>
  <si>
    <t xml:space="preserve">410033034EC5897100007</t>
  </si>
  <si>
    <t xml:space="preserve">25780</t>
  </si>
  <si>
    <t xml:space="preserve">Farmácia Olhos D'Agua</t>
  </si>
  <si>
    <t xml:space="preserve">Edificio Euro-Latino  LOJA H</t>
  </si>
  <si>
    <t xml:space="preserve">8200-591</t>
  </si>
  <si>
    <t xml:space="preserve">410036368E9675100021</t>
  </si>
  <si>
    <t xml:space="preserve">15121</t>
  </si>
  <si>
    <t xml:space="preserve">Rua Luis de Camões  643</t>
  </si>
  <si>
    <t xml:space="preserve">410036368E9675100015</t>
  </si>
  <si>
    <t xml:space="preserve">23639</t>
  </si>
  <si>
    <t xml:space="preserve">Farmácia Leal Soares</t>
  </si>
  <si>
    <t xml:space="preserve">Rua Sociedade Filarmonica  39 A</t>
  </si>
  <si>
    <t xml:space="preserve">3105-165</t>
  </si>
  <si>
    <t xml:space="preserve">Louriçal</t>
  </si>
  <si>
    <t xml:space="preserve">410036368E9675100019</t>
  </si>
  <si>
    <t xml:space="preserve">24406</t>
  </si>
  <si>
    <t xml:space="preserve">Farmácia Pereira da Silva</t>
  </si>
  <si>
    <t xml:space="preserve">Av. Dr. Francisco Sá Carneiro  Lt. 3, Lj. 1</t>
  </si>
  <si>
    <t xml:space="preserve">5400-279</t>
  </si>
  <si>
    <t xml:space="preserve">410036368E9675100014</t>
  </si>
  <si>
    <t xml:space="preserve">6793</t>
  </si>
  <si>
    <t xml:space="preserve">Farmácia Nuno Alvares</t>
  </si>
  <si>
    <t xml:space="preserve">Rua da Misericórdia  nº 24</t>
  </si>
  <si>
    <t xml:space="preserve">3400-443</t>
  </si>
  <si>
    <t xml:space="preserve">Nogueira Do Cravo Ohp</t>
  </si>
  <si>
    <t xml:space="preserve">410036368E9675100027</t>
  </si>
  <si>
    <t xml:space="preserve">8885</t>
  </si>
  <si>
    <t xml:space="preserve">Farmácia da Praça</t>
  </si>
  <si>
    <t xml:space="preserve">Rua Paio Galvão  24 e 26</t>
  </si>
  <si>
    <t xml:space="preserve">4810-426</t>
  </si>
  <si>
    <t xml:space="preserve">410036368E9675100013</t>
  </si>
  <si>
    <t xml:space="preserve">26549</t>
  </si>
  <si>
    <t xml:space="preserve">Farmácia Fidalgo</t>
  </si>
  <si>
    <t xml:space="preserve">Av. Salgueiro Maia Lote 189 Loja 1 - Intermaché</t>
  </si>
  <si>
    <t xml:space="preserve">2605-229</t>
  </si>
  <si>
    <t xml:space="preserve">410035424EB191080002</t>
  </si>
  <si>
    <t xml:space="preserve">10561</t>
  </si>
  <si>
    <t xml:space="preserve">Farmácia Martins Ferreira</t>
  </si>
  <si>
    <t xml:space="preserve">Avenida Napoleão  2</t>
  </si>
  <si>
    <t xml:space="preserve">3850-101</t>
  </si>
  <si>
    <t xml:space="preserve">410036368E9675100029</t>
  </si>
  <si>
    <t xml:space="preserve">14419</t>
  </si>
  <si>
    <t xml:space="preserve">Rua Eça de Queirós  2 B</t>
  </si>
  <si>
    <t xml:space="preserve">2600-031</t>
  </si>
  <si>
    <t xml:space="preserve">410036368E9675100024</t>
  </si>
  <si>
    <t xml:space="preserve">Farmácia das Fazendas</t>
  </si>
  <si>
    <t xml:space="preserve">410036368E9675100022</t>
  </si>
  <si>
    <t xml:space="preserve">19577</t>
  </si>
  <si>
    <t xml:space="preserve">Farmácia Maria, Lda</t>
  </si>
  <si>
    <t xml:space="preserve">R Salvador Allende  14 A</t>
  </si>
  <si>
    <t xml:space="preserve">2685-112</t>
  </si>
  <si>
    <t xml:space="preserve">410036368E9675100028</t>
  </si>
  <si>
    <t xml:space="preserve">15520</t>
  </si>
  <si>
    <t xml:space="preserve">Avenida General Humberto Delgado  58</t>
  </si>
  <si>
    <t xml:space="preserve">7900-554</t>
  </si>
  <si>
    <t xml:space="preserve">Ferreira Do Alentejo</t>
  </si>
  <si>
    <t xml:space="preserve">410036368E9675100026</t>
  </si>
  <si>
    <t xml:space="preserve">1821</t>
  </si>
  <si>
    <t xml:space="preserve">Lugar da Vila</t>
  </si>
  <si>
    <t xml:space="preserve">4730-393</t>
  </si>
  <si>
    <t xml:space="preserve">Pico De Regalados</t>
  </si>
  <si>
    <t xml:space="preserve">410036368E9675100018</t>
  </si>
  <si>
    <t xml:space="preserve">23116</t>
  </si>
  <si>
    <t xml:space="preserve">Rua da Igreja  44</t>
  </si>
  <si>
    <t xml:space="preserve">9680-447</t>
  </si>
  <si>
    <t xml:space="preserve">Ponta Garça</t>
  </si>
  <si>
    <t xml:space="preserve">410036368E9675100020</t>
  </si>
  <si>
    <t xml:space="preserve">410033034EC5897100008</t>
  </si>
  <si>
    <t xml:space="preserve">22918</t>
  </si>
  <si>
    <t xml:space="preserve">Farmácia Pestana</t>
  </si>
  <si>
    <t xml:space="preserve">Rua Nuno Álvares  nº 95</t>
  </si>
  <si>
    <t xml:space="preserve">4405-672</t>
  </si>
  <si>
    <t xml:space="preserve">410043613EC590740050</t>
  </si>
  <si>
    <t xml:space="preserve">11428</t>
  </si>
  <si>
    <t xml:space="preserve">Farmácia Branquinho</t>
  </si>
  <si>
    <t xml:space="preserve">Rua dos Sapadores  87</t>
  </si>
  <si>
    <t xml:space="preserve">1170-339</t>
  </si>
  <si>
    <t xml:space="preserve">410043613EC590740052</t>
  </si>
  <si>
    <t xml:space="preserve">12319</t>
  </si>
  <si>
    <t xml:space="preserve">Rua dos Frades  46</t>
  </si>
  <si>
    <t xml:space="preserve">5320-331</t>
  </si>
  <si>
    <t xml:space="preserve">410033034EC5897100009</t>
  </si>
  <si>
    <t xml:space="preserve">2976</t>
  </si>
  <si>
    <t xml:space="preserve">Rua dos Mercadores  26-28</t>
  </si>
  <si>
    <t xml:space="preserve">3800-225</t>
  </si>
  <si>
    <t xml:space="preserve">410043613EC590740051</t>
  </si>
  <si>
    <t xml:space="preserve">7102</t>
  </si>
  <si>
    <t xml:space="preserve">Farmácia do Centro</t>
  </si>
  <si>
    <t xml:space="preserve">Av. das Nações Unidas, 16 - CC Continente Telheiras  Lj. 15 e 16</t>
  </si>
  <si>
    <t xml:space="preserve">1600-528</t>
  </si>
  <si>
    <t xml:space="preserve">410033035EC489590004</t>
  </si>
  <si>
    <t xml:space="preserve">410033034EC5897100010</t>
  </si>
  <si>
    <t xml:space="preserve">22802</t>
  </si>
  <si>
    <t xml:space="preserve">Rua Santo André  LOJA 1-2</t>
  </si>
  <si>
    <t xml:space="preserve">7800-296</t>
  </si>
  <si>
    <t xml:space="preserve">410043613EC590740059</t>
  </si>
  <si>
    <t xml:space="preserve">410043613EC590740058</t>
  </si>
  <si>
    <t xml:space="preserve">12483</t>
  </si>
  <si>
    <t xml:space="preserve">Farmácia Central da Penha</t>
  </si>
  <si>
    <t xml:space="preserve">Rua Penha de França  58-60</t>
  </si>
  <si>
    <t xml:space="preserve">1170-306</t>
  </si>
  <si>
    <t xml:space="preserve">410043613EC590740063</t>
  </si>
  <si>
    <t xml:space="preserve">27081</t>
  </si>
  <si>
    <t xml:space="preserve">Farmácia Alto da Barra</t>
  </si>
  <si>
    <t xml:space="preserve">Av. das Descobertas, Gal. Alto da Barra-59-Piso 0  Lj NA/NB</t>
  </si>
  <si>
    <t xml:space="preserve">2780-053</t>
  </si>
  <si>
    <t xml:space="preserve">410043613EC590740055</t>
  </si>
  <si>
    <t xml:space="preserve">410043613EC590740062</t>
  </si>
  <si>
    <t xml:space="preserve">410043613EC590074054</t>
  </si>
  <si>
    <t xml:space="preserve">C004576</t>
  </si>
  <si>
    <t xml:space="preserve">Júlio Teixeira, S.A.</t>
  </si>
  <si>
    <t xml:space="preserve">Rua fonte das 7 Bicas n 170 piso -1.</t>
  </si>
  <si>
    <t xml:space="preserve">4460-188</t>
  </si>
  <si>
    <t xml:space="preserve">22LAB0091</t>
  </si>
  <si>
    <t xml:space="preserve">UPS SPIRIT 9106 B9 - Schuko</t>
  </si>
  <si>
    <t xml:space="preserve">410033034EC5897100011</t>
  </si>
  <si>
    <t xml:space="preserve">22187</t>
  </si>
  <si>
    <t xml:space="preserve">Rua Frei José Vilaça  101</t>
  </si>
  <si>
    <t xml:space="preserve">4705-265</t>
  </si>
  <si>
    <t xml:space="preserve">26166</t>
  </si>
  <si>
    <t xml:space="preserve">Farmácia Azurém</t>
  </si>
  <si>
    <t xml:space="preserve">Rua da Pousada  40</t>
  </si>
  <si>
    <t xml:space="preserve">4800-056</t>
  </si>
  <si>
    <t xml:space="preserve">410043613EC590740001</t>
  </si>
  <si>
    <t xml:space="preserve">23370</t>
  </si>
  <si>
    <t xml:space="preserve">Farmácia Marques da Cunha</t>
  </si>
  <si>
    <t xml:space="preserve">Rua Capitão Aresta  198</t>
  </si>
  <si>
    <t xml:space="preserve">4440-539</t>
  </si>
  <si>
    <t xml:space="preserve">Valongo</t>
  </si>
  <si>
    <t xml:space="preserve">410043613EC590740068</t>
  </si>
  <si>
    <t xml:space="preserve">410033034EA881310009</t>
  </si>
  <si>
    <t xml:space="preserve">809</t>
  </si>
  <si>
    <t xml:space="preserve">Farmácia Figueiras</t>
  </si>
  <si>
    <t xml:space="preserve">Av. Marquês de Tomar  20</t>
  </si>
  <si>
    <t xml:space="preserve">1050-155</t>
  </si>
  <si>
    <t xml:space="preserve">410043613EC590740064</t>
  </si>
  <si>
    <t xml:space="preserve">Lugar de São Gonçalo</t>
  </si>
  <si>
    <t xml:space="preserve">410043613EC590740053</t>
  </si>
  <si>
    <t xml:space="preserve">410043613EC590740007</t>
  </si>
  <si>
    <t xml:space="preserve">12769</t>
  </si>
  <si>
    <t xml:space="preserve">Farmácia Modelar</t>
  </si>
  <si>
    <t xml:space="preserve">Rua João de Deus  38</t>
  </si>
  <si>
    <t xml:space="preserve">6200-679</t>
  </si>
  <si>
    <t xml:space="preserve">Teixoso</t>
  </si>
  <si>
    <t xml:space="preserve">410043613EC590740005</t>
  </si>
  <si>
    <t xml:space="preserve">14273</t>
  </si>
  <si>
    <t xml:space="preserve">Avenida General Roçadas  27-A</t>
  </si>
  <si>
    <t xml:space="preserve">1170-156</t>
  </si>
  <si>
    <t xml:space="preserve">410043613EC590740067</t>
  </si>
  <si>
    <t xml:space="preserve">410033034EC5897100012</t>
  </si>
  <si>
    <t xml:space="preserve">13684</t>
  </si>
  <si>
    <t xml:space="preserve">Farmácia Alentejo</t>
  </si>
  <si>
    <t xml:space="preserve">Avenida da Igreja  28-B</t>
  </si>
  <si>
    <t xml:space="preserve">1700-237</t>
  </si>
  <si>
    <t xml:space="preserve">410033034EC5897100013</t>
  </si>
  <si>
    <t xml:space="preserve">24970</t>
  </si>
  <si>
    <t xml:space="preserve">Farmácia Coral</t>
  </si>
  <si>
    <t xml:space="preserve">Rua Prof. Guilherme de Assunção  nº 6</t>
  </si>
  <si>
    <t xml:space="preserve">2640-542</t>
  </si>
  <si>
    <t xml:space="preserve">Mafra</t>
  </si>
  <si>
    <t xml:space="preserve">410033034EC5897100014</t>
  </si>
  <si>
    <t xml:space="preserve">3115</t>
  </si>
  <si>
    <t xml:space="preserve">Rua António de Mesquita  1</t>
  </si>
  <si>
    <t xml:space="preserve">3200-258</t>
  </si>
  <si>
    <t xml:space="preserve">Lousã</t>
  </si>
  <si>
    <t xml:space="preserve">410033034EC5897100015</t>
  </si>
  <si>
    <t xml:space="preserve">2593</t>
  </si>
  <si>
    <t xml:space="preserve">Av. General Humberto Delgado  12</t>
  </si>
  <si>
    <t xml:space="preserve">3440-325</t>
  </si>
  <si>
    <t xml:space="preserve">Santa Comba Dão</t>
  </si>
  <si>
    <t xml:space="preserve">413336844EA881380005</t>
  </si>
  <si>
    <t xml:space="preserve">34240</t>
  </si>
  <si>
    <t xml:space="preserve">Estrada do Garajau  Nº 146 B-C</t>
  </si>
  <si>
    <t xml:space="preserve">9125-067</t>
  </si>
  <si>
    <t xml:space="preserve">Caniço</t>
  </si>
  <si>
    <t xml:space="preserve">410043613EC590740072</t>
  </si>
  <si>
    <t xml:space="preserve">4251</t>
  </si>
  <si>
    <t xml:space="preserve">Praça da República  47</t>
  </si>
  <si>
    <t xml:space="preserve">3880-141</t>
  </si>
  <si>
    <t xml:space="preserve">410043613EC590740069</t>
  </si>
  <si>
    <t xml:space="preserve">24805</t>
  </si>
  <si>
    <t xml:space="preserve">Farmácia Silva Marques</t>
  </si>
  <si>
    <t xml:space="preserve">Estrada Nacional 106  2561</t>
  </si>
  <si>
    <t xml:space="preserve">4620-256</t>
  </si>
  <si>
    <t xml:space="preserve">Lustosa</t>
  </si>
  <si>
    <t xml:space="preserve">410043613EC590740008</t>
  </si>
  <si>
    <t xml:space="preserve">Continente Modelo Portela Ralis, Av. do Ralis  Lj. 5</t>
  </si>
  <si>
    <t xml:space="preserve">2685-252</t>
  </si>
  <si>
    <t xml:space="preserve">410033034EC5897100016</t>
  </si>
  <si>
    <t xml:space="preserve">20141</t>
  </si>
  <si>
    <t xml:space="preserve">Farmácia Parreira</t>
  </si>
  <si>
    <t xml:space="preserve">Rua Dr. Egas Moniz  1 G</t>
  </si>
  <si>
    <t xml:space="preserve">2835-433</t>
  </si>
  <si>
    <t xml:space="preserve">Lavradio</t>
  </si>
  <si>
    <t xml:space="preserve">410036844EA881380003</t>
  </si>
  <si>
    <t xml:space="preserve">22861</t>
  </si>
  <si>
    <t xml:space="preserve">Farmácia Brás Marques</t>
  </si>
  <si>
    <t xml:space="preserve">Lugar de Sendim de Cima, Av. Central</t>
  </si>
  <si>
    <t xml:space="preserve">4935-573</t>
  </si>
  <si>
    <t xml:space="preserve">Castelo Do Neiva</t>
  </si>
  <si>
    <t xml:space="preserve">410033034EC5897100017</t>
  </si>
  <si>
    <t xml:space="preserve">7200</t>
  </si>
  <si>
    <t xml:space="preserve">Farmácia Vieira Barata</t>
  </si>
  <si>
    <t xml:space="preserve">Rua do Barão da Ribeira Sabrosa  Nº 1</t>
  </si>
  <si>
    <t xml:space="preserve">5060-301</t>
  </si>
  <si>
    <t xml:space="preserve">Sabrosa</t>
  </si>
  <si>
    <t xml:space="preserve">410043613EC590740041</t>
  </si>
  <si>
    <t xml:space="preserve">16691</t>
  </si>
  <si>
    <t xml:space="preserve">Farmácia de Loureiro</t>
  </si>
  <si>
    <t xml:space="preserve">Rua do Barão  1567</t>
  </si>
  <si>
    <t xml:space="preserve">3720-069</t>
  </si>
  <si>
    <t xml:space="preserve">Loureiro Oaz</t>
  </si>
  <si>
    <t xml:space="preserve">410033034EC5897100018</t>
  </si>
  <si>
    <t xml:space="preserve">14451</t>
  </si>
  <si>
    <t xml:space="preserve">Farmácia Silveira Alcoitão</t>
  </si>
  <si>
    <t xml:space="preserve">Av. da República 2366, Lj. C  Lt. C - 45</t>
  </si>
  <si>
    <t xml:space="preserve">2645-143</t>
  </si>
  <si>
    <t xml:space="preserve">410035429F3002290004</t>
  </si>
  <si>
    <t xml:space="preserve">410033034EC5897100019</t>
  </si>
  <si>
    <t xml:space="preserve">19089</t>
  </si>
  <si>
    <t xml:space="preserve">Farmácia Rolim</t>
  </si>
  <si>
    <t xml:space="preserve">Rua Almirante Gago Coutinho  5 B</t>
  </si>
  <si>
    <t xml:space="preserve">2640-487</t>
  </si>
  <si>
    <t xml:space="preserve">410033034EA881310007</t>
  </si>
  <si>
    <t xml:space="preserve">27383</t>
  </si>
  <si>
    <t xml:space="preserve">Farmácia Augusta</t>
  </si>
  <si>
    <t xml:space="preserve">Rot Sta Apolonia, Urb. do Vale  LT 2 D-E R/C</t>
  </si>
  <si>
    <t xml:space="preserve">3610-131</t>
  </si>
  <si>
    <t xml:space="preserve">410043613EC590740003</t>
  </si>
  <si>
    <t xml:space="preserve">35807</t>
  </si>
  <si>
    <t xml:space="preserve">Farmácia Fajã de Cima</t>
  </si>
  <si>
    <t xml:space="preserve">Rua da Vila Nova  19</t>
  </si>
  <si>
    <t xml:space="preserve">9500-506</t>
  </si>
  <si>
    <t xml:space="preserve">410043613EC590740033</t>
  </si>
  <si>
    <t xml:space="preserve">10790</t>
  </si>
  <si>
    <t xml:space="preserve">Rua Dr. António Manuel Gamito  25 A</t>
  </si>
  <si>
    <t xml:space="preserve">2900-056</t>
  </si>
  <si>
    <t xml:space="preserve">410033034EC5897100020</t>
  </si>
  <si>
    <t xml:space="preserve">11410</t>
  </si>
  <si>
    <t xml:space="preserve">Farmácia de São Sebastião</t>
  </si>
  <si>
    <t xml:space="preserve">Largo de São Sebastião da Pedreira  1 - 3</t>
  </si>
  <si>
    <t xml:space="preserve">1050-205</t>
  </si>
  <si>
    <t xml:space="preserve">410036369E8539970016</t>
  </si>
  <si>
    <t xml:space="preserve">410043613EC590740060</t>
  </si>
  <si>
    <t xml:space="preserve">410033034EC5897100021</t>
  </si>
  <si>
    <t xml:space="preserve">26417</t>
  </si>
  <si>
    <t xml:space="preserve">Farmácia Do Mercado</t>
  </si>
  <si>
    <t xml:space="preserve">Rua Mercado Municipal,  33</t>
  </si>
  <si>
    <t xml:space="preserve">4720-086</t>
  </si>
  <si>
    <t xml:space="preserve">Ferreiros Amr</t>
  </si>
  <si>
    <t xml:space="preserve">410033034EC5897100022</t>
  </si>
  <si>
    <t xml:space="preserve">20346</t>
  </si>
  <si>
    <t xml:space="preserve">Farmácia Balhau</t>
  </si>
  <si>
    <t xml:space="preserve">Rua da Estação  78</t>
  </si>
  <si>
    <t xml:space="preserve">3130-080</t>
  </si>
  <si>
    <t xml:space="preserve">Granja Do Ulmeiro</t>
  </si>
  <si>
    <t xml:space="preserve">410033034EC5897100023</t>
  </si>
  <si>
    <t xml:space="preserve">43</t>
  </si>
  <si>
    <t xml:space="preserve">Farmácia Azevedo &amp; Filhos</t>
  </si>
  <si>
    <t xml:space="preserve">Praça D. Pedro IV  31</t>
  </si>
  <si>
    <t xml:space="preserve">1100-200</t>
  </si>
  <si>
    <t xml:space="preserve">410035429EB191120001</t>
  </si>
  <si>
    <t xml:space="preserve">410033034EC5897100024</t>
  </si>
  <si>
    <t xml:space="preserve">410043613EC590740031</t>
  </si>
  <si>
    <t xml:space="preserve">11878</t>
  </si>
  <si>
    <t xml:space="preserve">Farmácia Pinho</t>
  </si>
  <si>
    <t xml:space="preserve">Rua de Berrossos  180</t>
  </si>
  <si>
    <t xml:space="preserve">4485-446</t>
  </si>
  <si>
    <t xml:space="preserve">Malta</t>
  </si>
  <si>
    <t xml:space="preserve">410043613EC590740038</t>
  </si>
  <si>
    <t xml:space="preserve">8290</t>
  </si>
  <si>
    <t xml:space="preserve">Rua do Souto  58 - R/C</t>
  </si>
  <si>
    <t xml:space="preserve">3730-226</t>
  </si>
  <si>
    <t xml:space="preserve">Vale De Cambra</t>
  </si>
  <si>
    <t xml:space="preserve">410043613EC590740006</t>
  </si>
  <si>
    <t xml:space="preserve">442</t>
  </si>
  <si>
    <t xml:space="preserve">Rua da Lapa  52-54</t>
  </si>
  <si>
    <t xml:space="preserve">1200-702</t>
  </si>
  <si>
    <t xml:space="preserve">410043613EC590740039</t>
  </si>
  <si>
    <t xml:space="preserve">17949</t>
  </si>
  <si>
    <t xml:space="preserve">Farmácia Cruz Viegas</t>
  </si>
  <si>
    <t xml:space="preserve">Rua do Brasil  154</t>
  </si>
  <si>
    <t xml:space="preserve">3030-775</t>
  </si>
  <si>
    <t xml:space="preserve">410043613EC590740048</t>
  </si>
  <si>
    <t xml:space="preserve">21423</t>
  </si>
  <si>
    <t xml:space="preserve">Farmácia Silva Duarte</t>
  </si>
  <si>
    <t xml:space="preserve">Rua Elias Garcia  163-A-B</t>
  </si>
  <si>
    <t xml:space="preserve">2735-267</t>
  </si>
  <si>
    <t xml:space="preserve">20648</t>
  </si>
  <si>
    <t xml:space="preserve">Av. José Bonifácio Andrade e Silva, Quinta do Vale Gemil  Lj 043</t>
  </si>
  <si>
    <t xml:space="preserve">3040-389</t>
  </si>
  <si>
    <t xml:space="preserve">410033034EC5897100026</t>
  </si>
  <si>
    <t xml:space="preserve">13480</t>
  </si>
  <si>
    <t xml:space="preserve">Praça D. Joao I  9-B</t>
  </si>
  <si>
    <t xml:space="preserve">2700-248</t>
  </si>
  <si>
    <t xml:space="preserve">410033034EC5897100027</t>
  </si>
  <si>
    <t xml:space="preserve">410033034EC5897100028</t>
  </si>
  <si>
    <t xml:space="preserve">410033034EC5897100029</t>
  </si>
  <si>
    <t xml:space="preserve">410043613EC590740073</t>
  </si>
  <si>
    <t xml:space="preserve">10456</t>
  </si>
  <si>
    <t xml:space="preserve">Farmácia Central de Cortegaça</t>
  </si>
  <si>
    <t xml:space="preserve">Rua 13 de Maio  1313</t>
  </si>
  <si>
    <t xml:space="preserve">3885-228</t>
  </si>
  <si>
    <t xml:space="preserve">Cortegaça Ovr</t>
  </si>
  <si>
    <t xml:space="preserve">410033034EC5897100030</t>
  </si>
  <si>
    <t xml:space="preserve">410033034EC5897100031</t>
  </si>
  <si>
    <t xml:space="preserve">2542</t>
  </si>
  <si>
    <t xml:space="preserve">Farmácia Santos Monteiro</t>
  </si>
  <si>
    <t xml:space="preserve">Praça do Comércio  93-97</t>
  </si>
  <si>
    <t xml:space="preserve">5100-101</t>
  </si>
  <si>
    <t xml:space="preserve">410033034EC5897100032</t>
  </si>
  <si>
    <t xml:space="preserve">410033034EC5897100033</t>
  </si>
  <si>
    <t xml:space="preserve">22420</t>
  </si>
  <si>
    <t xml:space="preserve">Farmácia Ferraz</t>
  </si>
  <si>
    <t xml:space="preserve">Rua Prof. Silva Pinto  1138</t>
  </si>
  <si>
    <t xml:space="preserve">3720-686</t>
  </si>
  <si>
    <t xml:space="preserve">São Roque</t>
  </si>
  <si>
    <t xml:space="preserve">410043613EC590740009</t>
  </si>
  <si>
    <t xml:space="preserve">9415</t>
  </si>
  <si>
    <t xml:space="preserve">Largo do Rossio  108</t>
  </si>
  <si>
    <t xml:space="preserve">3530-133</t>
  </si>
  <si>
    <t xml:space="preserve">410043613EC590740036</t>
  </si>
  <si>
    <t xml:space="preserve">18678</t>
  </si>
  <si>
    <t xml:space="preserve">Rua Cons. Francisco Pires Soares  nº 10</t>
  </si>
  <si>
    <t xml:space="preserve">6250-111</t>
  </si>
  <si>
    <t xml:space="preserve">Caria Bmt</t>
  </si>
  <si>
    <t xml:space="preserve">410043613EC590740030</t>
  </si>
  <si>
    <t xml:space="preserve">6513</t>
  </si>
  <si>
    <t xml:space="preserve">Farmácia Carmindo Lamy</t>
  </si>
  <si>
    <t xml:space="preserve">Rua Elias Garcia  28</t>
  </si>
  <si>
    <t xml:space="preserve">410033034EC5897100034</t>
  </si>
  <si>
    <t xml:space="preserve">15644</t>
  </si>
  <si>
    <t xml:space="preserve">Praça do Comércio  20</t>
  </si>
  <si>
    <t xml:space="preserve">3460-533</t>
  </si>
  <si>
    <t xml:space="preserve">410033034EC5897100035</t>
  </si>
  <si>
    <t xml:space="preserve">25941</t>
  </si>
  <si>
    <t xml:space="preserve">Farmácia Bio-Latina</t>
  </si>
  <si>
    <t xml:space="preserve">Av. da Liberdade  Lt nº 328</t>
  </si>
  <si>
    <t xml:space="preserve">2975-192</t>
  </si>
  <si>
    <t xml:space="preserve">Quinta Do Conde</t>
  </si>
  <si>
    <t xml:space="preserve">410033034EC5897100037</t>
  </si>
  <si>
    <t xml:space="preserve">1260</t>
  </si>
  <si>
    <t xml:space="preserve">Rua 5 de Outubro  139</t>
  </si>
  <si>
    <t xml:space="preserve">2330-095</t>
  </si>
  <si>
    <t xml:space="preserve">410033034EC5897100038</t>
  </si>
  <si>
    <t xml:space="preserve">410043613EC590740026</t>
  </si>
  <si>
    <t xml:space="preserve">19488</t>
  </si>
  <si>
    <t xml:space="preserve">Farmácia Silveira São Domingos de Rana</t>
  </si>
  <si>
    <t xml:space="preserve">Rua Afonso de Albuquerque  195</t>
  </si>
  <si>
    <t xml:space="preserve">2785-578</t>
  </si>
  <si>
    <t xml:space="preserve">410033035F4203760022</t>
  </si>
  <si>
    <t xml:space="preserve">410043613EC590740015</t>
  </si>
  <si>
    <t xml:space="preserve">2755</t>
  </si>
  <si>
    <t xml:space="preserve">Farmácia Silveira Alegro Alfragide</t>
  </si>
  <si>
    <t xml:space="preserve">Est. Nacional 117, C.C. Alegro  Lj. 072</t>
  </si>
  <si>
    <t xml:space="preserve">2790-045</t>
  </si>
  <si>
    <t xml:space="preserve">410035429EB191120001B</t>
  </si>
  <si>
    <t xml:space="preserve">23043</t>
  </si>
  <si>
    <t xml:space="preserve">Farmácia Pinto Leal</t>
  </si>
  <si>
    <t xml:space="preserve">Av. 25 de Abril, N.º 60 - Shopping Center de Massamá  Lj. 98</t>
  </si>
  <si>
    <t xml:space="preserve">2745-862</t>
  </si>
  <si>
    <t xml:space="preserve">410033034EC5897100039</t>
  </si>
  <si>
    <t xml:space="preserve">410033034EC5897100040</t>
  </si>
  <si>
    <t xml:space="preserve">17035</t>
  </si>
  <si>
    <t xml:space="preserve">Farmácia Barreiros-Bessa</t>
  </si>
  <si>
    <t xml:space="preserve">Rua O Primeiro de Janeiro  nº 424</t>
  </si>
  <si>
    <t xml:space="preserve">4100-365</t>
  </si>
  <si>
    <t xml:space="preserve">410033035F4203760002</t>
  </si>
  <si>
    <t xml:space="preserve">26697</t>
  </si>
  <si>
    <t xml:space="preserve">Farmácia S. Martinho</t>
  </si>
  <si>
    <t xml:space="preserve">Rua de São Martinho  34</t>
  </si>
  <si>
    <t xml:space="preserve">4505-164</t>
  </si>
  <si>
    <t xml:space="preserve">Argoncilhe</t>
  </si>
  <si>
    <t xml:space="preserve">410043613EC590740066</t>
  </si>
  <si>
    <t xml:space="preserve">20109</t>
  </si>
  <si>
    <t xml:space="preserve">Rua dos Combatentes  41</t>
  </si>
  <si>
    <t xml:space="preserve">4445-384</t>
  </si>
  <si>
    <t xml:space="preserve">410033034EC5897100041</t>
  </si>
  <si>
    <t xml:space="preserve">410043613EC590740011</t>
  </si>
  <si>
    <t xml:space="preserve">14192</t>
  </si>
  <si>
    <t xml:space="preserve">Farmácia Seixal</t>
  </si>
  <si>
    <t xml:space="preserve">Av. Vasco da Gama  15</t>
  </si>
  <si>
    <t xml:space="preserve">2840-746</t>
  </si>
  <si>
    <t xml:space="preserve">410033035F4203760001</t>
  </si>
  <si>
    <t xml:space="preserve">20117</t>
  </si>
  <si>
    <t xml:space="preserve">Farmácia Alves de Oliveira</t>
  </si>
  <si>
    <t xml:space="preserve">Rua Caetano Melo  219</t>
  </si>
  <si>
    <t xml:space="preserve">4430-269</t>
  </si>
  <si>
    <t xml:space="preserve">410033034EC5897100042</t>
  </si>
  <si>
    <t xml:space="preserve">410033034EC5897100043</t>
  </si>
  <si>
    <t xml:space="preserve">23884</t>
  </si>
  <si>
    <t xml:space="preserve">Farmácia Amândio</t>
  </si>
  <si>
    <t xml:space="preserve">Av. do Apeadeiro  nº 83</t>
  </si>
  <si>
    <t xml:space="preserve">4620-918</t>
  </si>
  <si>
    <t xml:space="preserve">Nevogilde Lsd</t>
  </si>
  <si>
    <t xml:space="preserve">410043613EC590740032</t>
  </si>
  <si>
    <t xml:space="preserve">410033034EC5897100044</t>
  </si>
  <si>
    <t xml:space="preserve">9571</t>
  </si>
  <si>
    <t xml:space="preserve">Farmácia Matos Fernandes</t>
  </si>
  <si>
    <t xml:space="preserve">Avenida da Liberdade  34-A</t>
  </si>
  <si>
    <t xml:space="preserve">7400-216</t>
  </si>
  <si>
    <t xml:space="preserve">410033034EC5897100045</t>
  </si>
  <si>
    <t xml:space="preserve">410043613EC590740016</t>
  </si>
  <si>
    <t xml:space="preserve">410033034EC5897100046</t>
  </si>
  <si>
    <t xml:space="preserve">410033034EC5897100047</t>
  </si>
  <si>
    <t xml:space="preserve">21741</t>
  </si>
  <si>
    <t xml:space="preserve">Farmácia Alfeirão</t>
  </si>
  <si>
    <t xml:space="preserve">Rua D. Luis de Castro e Almeida</t>
  </si>
  <si>
    <t xml:space="preserve">7645-276</t>
  </si>
  <si>
    <t xml:space="preserve">Vila Nova De Milfontes</t>
  </si>
  <si>
    <t xml:space="preserve">410043613EC590740028</t>
  </si>
  <si>
    <t xml:space="preserve">15199</t>
  </si>
  <si>
    <t xml:space="preserve">Farmácia Riba D'Ave</t>
  </si>
  <si>
    <t xml:space="preserve">Av. Narciso Ferreira</t>
  </si>
  <si>
    <t xml:space="preserve">4765-202</t>
  </si>
  <si>
    <t xml:space="preserve">Riba De Ave</t>
  </si>
  <si>
    <t xml:space="preserve">410033034EC5897100048</t>
  </si>
  <si>
    <t xml:space="preserve">20176</t>
  </si>
  <si>
    <t xml:space="preserve">Farmácia Grave - Tomar</t>
  </si>
  <si>
    <t xml:space="preserve">Rua Alfredo da Maia Pereira  nº 6 A</t>
  </si>
  <si>
    <t xml:space="preserve">2300-449</t>
  </si>
  <si>
    <t xml:space="preserve">410043613EC590740065</t>
  </si>
  <si>
    <t xml:space="preserve">410036369E8539970010</t>
  </si>
  <si>
    <t xml:space="preserve">410033034EC5897100049</t>
  </si>
  <si>
    <t xml:space="preserve">Farmaviva; Provaviva - Farmácias, Lda</t>
  </si>
  <si>
    <t xml:space="preserve">Av. dos Pescadores nº 9</t>
  </si>
  <si>
    <t xml:space="preserve">8600-150</t>
  </si>
  <si>
    <t xml:space="preserve">Luz LGS</t>
  </si>
  <si>
    <t xml:space="preserve">410036368F1741600055</t>
  </si>
  <si>
    <t xml:space="preserve">17418</t>
  </si>
  <si>
    <t xml:space="preserve">Farmácia Invicta</t>
  </si>
  <si>
    <t xml:space="preserve">Rua do Jardim  Nº 511</t>
  </si>
  <si>
    <t xml:space="preserve">4405-828</t>
  </si>
  <si>
    <t xml:space="preserve">410036368EB233770002</t>
  </si>
  <si>
    <t xml:space="preserve">410036368F1741600025</t>
  </si>
  <si>
    <t xml:space="preserve">19267</t>
  </si>
  <si>
    <t xml:space="preserve">Avenida Coronel A. Gonçalves Pires  26</t>
  </si>
  <si>
    <t xml:space="preserve">4900-203</t>
  </si>
  <si>
    <t xml:space="preserve">410036368EB233770004</t>
  </si>
  <si>
    <t xml:space="preserve">2070</t>
  </si>
  <si>
    <t xml:space="preserve">Rua António Manuel Saraiva</t>
  </si>
  <si>
    <t xml:space="preserve">5085-037</t>
  </si>
  <si>
    <t xml:space="preserve">Pinhão</t>
  </si>
  <si>
    <t xml:space="preserve">410036368EB233770014</t>
  </si>
  <si>
    <t xml:space="preserve">20761</t>
  </si>
  <si>
    <t xml:space="preserve">Farmácia Fernandes Lopes</t>
  </si>
  <si>
    <t xml:space="preserve">Rua Padre Manuel Rodrigues Pinho Pinhal  893</t>
  </si>
  <si>
    <t xml:space="preserve">4510-103</t>
  </si>
  <si>
    <t xml:space="preserve">Jovim</t>
  </si>
  <si>
    <t xml:space="preserve">410036368F1741600054</t>
  </si>
  <si>
    <t xml:space="preserve">3000</t>
  </si>
  <si>
    <t xml:space="preserve">Farmácia dos Pastorinhos</t>
  </si>
  <si>
    <t xml:space="preserve">Av. Beato Nuno  78, Loja 5</t>
  </si>
  <si>
    <t xml:space="preserve">410033035F42033760007</t>
  </si>
  <si>
    <t xml:space="preserve">370</t>
  </si>
  <si>
    <t xml:space="preserve">Farmácia Estácio</t>
  </si>
  <si>
    <t xml:space="preserve">Praça dos Restauradores  16</t>
  </si>
  <si>
    <t xml:space="preserve">1250-187</t>
  </si>
  <si>
    <t xml:space="preserve">410033035F4203760003</t>
  </si>
  <si>
    <t xml:space="preserve">9261</t>
  </si>
  <si>
    <t xml:space="preserve">Rua Conselheiro Miguel Dantas  86-88</t>
  </si>
  <si>
    <t xml:space="preserve">4940-529</t>
  </si>
  <si>
    <t xml:space="preserve">Paredes De Coura</t>
  </si>
  <si>
    <t xml:space="preserve">410036368F1741600056</t>
  </si>
  <si>
    <t xml:space="preserve">27316</t>
  </si>
  <si>
    <t xml:space="preserve">Farmácia Azevedo Carvalho</t>
  </si>
  <si>
    <t xml:space="preserve">Rua da Fonte de São João  3A e 3B</t>
  </si>
  <si>
    <t xml:space="preserve">4860-140</t>
  </si>
  <si>
    <t xml:space="preserve">410033034EC5897100050</t>
  </si>
  <si>
    <t xml:space="preserve">14311</t>
  </si>
  <si>
    <t xml:space="preserve">Azinhaga da Torre do Fato  29</t>
  </si>
  <si>
    <t xml:space="preserve">1600-299</t>
  </si>
  <si>
    <t xml:space="preserve">410033034EC5897100051</t>
  </si>
  <si>
    <t xml:space="preserve">410036369D3334400004</t>
  </si>
  <si>
    <t xml:space="preserve">25380</t>
  </si>
  <si>
    <t xml:space="preserve">Farmácia Coelho</t>
  </si>
  <si>
    <t xml:space="preserve">Rua de Faro  n 21</t>
  </si>
  <si>
    <t xml:space="preserve">8005-491</t>
  </si>
  <si>
    <t xml:space="preserve">410036368EB233770005</t>
  </si>
  <si>
    <t xml:space="preserve">17051</t>
  </si>
  <si>
    <t xml:space="preserve">Farmácia Probidade</t>
  </si>
  <si>
    <t xml:space="preserve">Rua de Alcântara  15-A-B</t>
  </si>
  <si>
    <t xml:space="preserve">1300-023</t>
  </si>
  <si>
    <t xml:space="preserve">410036368F1741600051</t>
  </si>
  <si>
    <t xml:space="preserve">410043613EC590740014</t>
  </si>
  <si>
    <t xml:space="preserve">Praça da República  nº 12</t>
  </si>
  <si>
    <t xml:space="preserve">410043613EC590740040</t>
  </si>
  <si>
    <t xml:space="preserve">410043613EC590740012</t>
  </si>
  <si>
    <t xml:space="preserve">2330</t>
  </si>
  <si>
    <t xml:space="preserve">Estrada de Santo António  10-A</t>
  </si>
  <si>
    <t xml:space="preserve">6005-009</t>
  </si>
  <si>
    <t xml:space="preserve">Alcains</t>
  </si>
  <si>
    <t xml:space="preserve">410033034EC5897100052</t>
  </si>
  <si>
    <t xml:space="preserve">13005</t>
  </si>
  <si>
    <t xml:space="preserve">Largo de Camões  15-19</t>
  </si>
  <si>
    <t xml:space="preserve">9500-304</t>
  </si>
  <si>
    <t xml:space="preserve">410033034EC5897100053</t>
  </si>
  <si>
    <t xml:space="preserve">4100330035F4203760004</t>
  </si>
  <si>
    <t xml:space="preserve">5100</t>
  </si>
  <si>
    <t xml:space="preserve">Farmácia Campolinho</t>
  </si>
  <si>
    <t xml:space="preserve">Avenida Coelho Moreira  917</t>
  </si>
  <si>
    <t xml:space="preserve">4405-528</t>
  </si>
  <si>
    <t xml:space="preserve">410036368EB233770003</t>
  </si>
  <si>
    <t xml:space="preserve">410033034EC5897100054</t>
  </si>
  <si>
    <t xml:space="preserve">251116039</t>
  </si>
  <si>
    <t xml:space="preserve">20893</t>
  </si>
  <si>
    <t xml:space="preserve">Farmácia Pereira Rebelo</t>
  </si>
  <si>
    <t xml:space="preserve">Rua Sra. de Mercules  19</t>
  </si>
  <si>
    <t xml:space="preserve">6000-280</t>
  </si>
  <si>
    <t xml:space="preserve">410043613EC590740034</t>
  </si>
  <si>
    <t xml:space="preserve">410033034EC5897100055</t>
  </si>
  <si>
    <t xml:space="preserve">6882</t>
  </si>
  <si>
    <t xml:space="preserve">Farmácia Barranquense</t>
  </si>
  <si>
    <t xml:space="preserve">Largo de Montes Claros  12</t>
  </si>
  <si>
    <t xml:space="preserve">7230-029</t>
  </si>
  <si>
    <t xml:space="preserve">Barrancos</t>
  </si>
  <si>
    <t xml:space="preserve">410043613EC590740044</t>
  </si>
  <si>
    <t xml:space="preserve">7366</t>
  </si>
  <si>
    <t xml:space="preserve">Farmácia Ferreira do Vale</t>
  </si>
  <si>
    <t xml:space="preserve">Largo 5 de Outubro</t>
  </si>
  <si>
    <t xml:space="preserve">3050-082</t>
  </si>
  <si>
    <t xml:space="preserve">Barcouço</t>
  </si>
  <si>
    <t xml:space="preserve">410043613EC590740045</t>
  </si>
  <si>
    <t xml:space="preserve">22594</t>
  </si>
  <si>
    <t xml:space="preserve">Farmácia Reis</t>
  </si>
  <si>
    <t xml:space="preserve">Rua Dr. Joao Mourato Grave  156 - R/C</t>
  </si>
  <si>
    <t xml:space="preserve">6000-241</t>
  </si>
  <si>
    <t xml:space="preserve">410033034EC5897100056</t>
  </si>
  <si>
    <t xml:space="preserve">10499</t>
  </si>
  <si>
    <t xml:space="preserve">Farmácia Carmele</t>
  </si>
  <si>
    <t xml:space="preserve">Rua Elias Garcia  123-A</t>
  </si>
  <si>
    <t xml:space="preserve">2700-316</t>
  </si>
  <si>
    <t xml:space="preserve">16942</t>
  </si>
  <si>
    <t xml:space="preserve">Largo do Toural  37</t>
  </si>
  <si>
    <t xml:space="preserve">4810-427</t>
  </si>
  <si>
    <t xml:space="preserve">410033034EC5897100057</t>
  </si>
  <si>
    <t xml:space="preserve">19119</t>
  </si>
  <si>
    <t xml:space="preserve">Farmácia da Tamargueira</t>
  </si>
  <si>
    <t xml:space="preserve">Rua das Tamargueiras  nº 5</t>
  </si>
  <si>
    <t xml:space="preserve">3080-279</t>
  </si>
  <si>
    <t xml:space="preserve">22LAB0090</t>
  </si>
  <si>
    <t xml:space="preserve">Unidade de Alimentação UPS UDC One 6KVA</t>
  </si>
  <si>
    <t xml:space="preserve">410033034EC5897100058</t>
  </si>
  <si>
    <t xml:space="preserve">18570</t>
  </si>
  <si>
    <t xml:space="preserve">Farmácia Alfornelos</t>
  </si>
  <si>
    <t xml:space="preserve">Avenida Ruy Luis Gomes  5-B</t>
  </si>
  <si>
    <t xml:space="preserve">2650-130</t>
  </si>
  <si>
    <t xml:space="preserve">410043613EC590740017</t>
  </si>
  <si>
    <t xml:space="preserve">19437</t>
  </si>
  <si>
    <t xml:space="preserve">Rua Capitão Leitão  8</t>
  </si>
  <si>
    <t xml:space="preserve">2800-132</t>
  </si>
  <si>
    <t xml:space="preserve">410043613EC590740049</t>
  </si>
  <si>
    <t xml:space="preserve">14478</t>
  </si>
  <si>
    <t xml:space="preserve">Avenida Rainha D. Leonor  45-A</t>
  </si>
  <si>
    <t xml:space="preserve">2805-013</t>
  </si>
  <si>
    <t xml:space="preserve">410033034EC5897100059</t>
  </si>
  <si>
    <t xml:space="preserve">16497</t>
  </si>
  <si>
    <t xml:space="preserve">Rua São Roque  133</t>
  </si>
  <si>
    <t xml:space="preserve">4450-245</t>
  </si>
  <si>
    <t xml:space="preserve">410043613EC590740010</t>
  </si>
  <si>
    <t xml:space="preserve">2607</t>
  </si>
  <si>
    <t xml:space="preserve">Loteamento da Tapada da Calçada  Lote 1</t>
  </si>
  <si>
    <t xml:space="preserve">3640-212</t>
  </si>
  <si>
    <t xml:space="preserve">Sernancelhe</t>
  </si>
  <si>
    <t xml:space="preserve">410043613EC590740043</t>
  </si>
  <si>
    <t xml:space="preserve">14583</t>
  </si>
  <si>
    <t xml:space="preserve">Farmácia Arrochela</t>
  </si>
  <si>
    <t xml:space="preserve">Rua José Vasques Osório  20</t>
  </si>
  <si>
    <t xml:space="preserve">5050-280</t>
  </si>
  <si>
    <t xml:space="preserve">410033034EC5897100060</t>
  </si>
  <si>
    <t xml:space="preserve">410043613EC590740056</t>
  </si>
  <si>
    <t xml:space="preserve">9040</t>
  </si>
  <si>
    <t xml:space="preserve">Rua D. Nuno Álvares Pereira  35</t>
  </si>
  <si>
    <t xml:space="preserve">7570-239</t>
  </si>
  <si>
    <t xml:space="preserve">Grândola</t>
  </si>
  <si>
    <t xml:space="preserve">410043613EC590740037</t>
  </si>
  <si>
    <t xml:space="preserve">24295</t>
  </si>
  <si>
    <t xml:space="preserve">Farmácia Tornada</t>
  </si>
  <si>
    <t xml:space="preserve">Rua 1º de Maio  14</t>
  </si>
  <si>
    <t xml:space="preserve">2500-315</t>
  </si>
  <si>
    <t xml:space="preserve">6505</t>
  </si>
  <si>
    <t xml:space="preserve">Farmácia São Damião</t>
  </si>
  <si>
    <t xml:space="preserve">Largo 5 de Outubro  10</t>
  </si>
  <si>
    <t xml:space="preserve">6050-329</t>
  </si>
  <si>
    <t xml:space="preserve">Nisa</t>
  </si>
  <si>
    <t xml:space="preserve">410036368EB233770015</t>
  </si>
  <si>
    <t xml:space="preserve">410033035F4203760006</t>
  </si>
  <si>
    <t xml:space="preserve">PF11312</t>
  </si>
  <si>
    <t xml:space="preserve">Orto Batista</t>
  </si>
  <si>
    <t xml:space="preserve">Largo Nossa Senhora da Paz</t>
  </si>
  <si>
    <t xml:space="preserve">2130-013</t>
  </si>
  <si>
    <t xml:space="preserve">410036369E8539970009</t>
  </si>
  <si>
    <t xml:space="preserve">22659</t>
  </si>
  <si>
    <t xml:space="preserve">Farmácia Sá da Rocha</t>
  </si>
  <si>
    <t xml:space="preserve">Av. de Santa Marinha  707</t>
  </si>
  <si>
    <t xml:space="preserve">4905-268</t>
  </si>
  <si>
    <t xml:space="preserve">Moreira De Geraz Do Lima</t>
  </si>
  <si>
    <t xml:space="preserve">410043613EC590740071</t>
  </si>
  <si>
    <t xml:space="preserve">5304</t>
  </si>
  <si>
    <t xml:space="preserve">Av Joaquim Maria Portela  n 187</t>
  </si>
  <si>
    <t xml:space="preserve">4910-341</t>
  </si>
  <si>
    <t xml:space="preserve">Seixas Cmn</t>
  </si>
  <si>
    <t xml:space="preserve">410043613EC590740013</t>
  </si>
  <si>
    <t xml:space="preserve">23523</t>
  </si>
  <si>
    <t xml:space="preserve">Farmácia do Engenho</t>
  </si>
  <si>
    <t xml:space="preserve">Caminho do Engenho - Edif.Flor do Engenho LJ.3/0 BL.B</t>
  </si>
  <si>
    <t xml:space="preserve">9200-127</t>
  </si>
  <si>
    <t xml:space="preserve">17345</t>
  </si>
  <si>
    <t xml:space="preserve">Farmácia Barreiros Faria</t>
  </si>
  <si>
    <t xml:space="preserve">Rua Sol Nascente  13</t>
  </si>
  <si>
    <t xml:space="preserve">2660-349</t>
  </si>
  <si>
    <t xml:space="preserve">410036844E968500009</t>
  </si>
  <si>
    <t xml:space="preserve">35858</t>
  </si>
  <si>
    <t xml:space="preserve">Farmácia Meinedo</t>
  </si>
  <si>
    <t xml:space="preserve">Rua de Santo Tirso  451 R/C Esq.</t>
  </si>
  <si>
    <t xml:space="preserve">4620-848</t>
  </si>
  <si>
    <t xml:space="preserve">Meinedo</t>
  </si>
  <si>
    <t xml:space="preserve">410043613EC590740047</t>
  </si>
  <si>
    <t xml:space="preserve">Farmácia Nova da Sobreda</t>
  </si>
  <si>
    <t xml:space="preserve">Rua Quinta do Gato Bravo  19</t>
  </si>
  <si>
    <t xml:space="preserve">2810-351</t>
  </si>
  <si>
    <t xml:space="preserve">410033035F4203660003</t>
  </si>
  <si>
    <t xml:space="preserve">14265</t>
  </si>
  <si>
    <t xml:space="preserve">Farmácia Manuel Gameiro</t>
  </si>
  <si>
    <t xml:space="preserve">Rua Dr. José Martinho Simões  2 - 4</t>
  </si>
  <si>
    <t xml:space="preserve">3260-409</t>
  </si>
  <si>
    <t xml:space="preserve">Figueiró Dos Vinhos</t>
  </si>
  <si>
    <t xml:space="preserve">410036844E9685800001</t>
  </si>
  <si>
    <t xml:space="preserve">15130</t>
  </si>
  <si>
    <t xml:space="preserve">Farmácia Nova Telheiras</t>
  </si>
  <si>
    <t xml:space="preserve">Rua Prof. Simões Raposo  1 C</t>
  </si>
  <si>
    <t xml:space="preserve">1600-660</t>
  </si>
  <si>
    <t xml:space="preserve">410036844E9685800002</t>
  </si>
  <si>
    <t xml:space="preserve">410036844E9685800003</t>
  </si>
  <si>
    <t xml:space="preserve">410036844E9685800004</t>
  </si>
  <si>
    <t xml:space="preserve">410033035F4203660001</t>
  </si>
  <si>
    <t xml:space="preserve">20052</t>
  </si>
  <si>
    <t xml:space="preserve">Praça Dr. José Regalao  17</t>
  </si>
  <si>
    <t xml:space="preserve">3140-011</t>
  </si>
  <si>
    <t xml:space="preserve">Abrunheira</t>
  </si>
  <si>
    <t xml:space="preserve">410036368F4212890021</t>
  </si>
  <si>
    <t xml:space="preserve">2046</t>
  </si>
  <si>
    <t xml:space="preserve">Urbanização da Cerca  LOTE 10</t>
  </si>
  <si>
    <t xml:space="preserve">6430-183</t>
  </si>
  <si>
    <t xml:space="preserve">Meda</t>
  </si>
  <si>
    <t xml:space="preserve">410036368F4212890028</t>
  </si>
  <si>
    <t xml:space="preserve">Rua Dr. Mario Sacramento  9, CV</t>
  </si>
  <si>
    <t xml:space="preserve">410036368F1741600011</t>
  </si>
  <si>
    <t xml:space="preserve">33561</t>
  </si>
  <si>
    <t xml:space="preserve">Farmácia de Cervães</t>
  </si>
  <si>
    <t xml:space="preserve">Rua da Juventude  Nº 12</t>
  </si>
  <si>
    <t xml:space="preserve">4730-100</t>
  </si>
  <si>
    <t xml:space="preserve">Cervães</t>
  </si>
  <si>
    <t xml:space="preserve">410036368F4212890008</t>
  </si>
  <si>
    <t xml:space="preserve">410036368F4212890016</t>
  </si>
  <si>
    <t xml:space="preserve">20087</t>
  </si>
  <si>
    <t xml:space="preserve">Farmácia Remédios</t>
  </si>
  <si>
    <t xml:space="preserve">Avenida Ivens  1-A</t>
  </si>
  <si>
    <t xml:space="preserve">2610-268</t>
  </si>
  <si>
    <t xml:space="preserve">410036844E9685800005</t>
  </si>
  <si>
    <t xml:space="preserve">11436</t>
  </si>
  <si>
    <t xml:space="preserve">Rua Nova do Jardim  12</t>
  </si>
  <si>
    <t xml:space="preserve">6040-125</t>
  </si>
  <si>
    <t xml:space="preserve">410036368F7750630039</t>
  </si>
  <si>
    <t xml:space="preserve">21822</t>
  </si>
  <si>
    <t xml:space="preserve">Farmácia Nabais Vicente</t>
  </si>
  <si>
    <t xml:space="preserve">Rua Artur Bual  3A - Lj Esq.</t>
  </si>
  <si>
    <t xml:space="preserve">2675-615</t>
  </si>
  <si>
    <t xml:space="preserve">410036844E9685800006</t>
  </si>
  <si>
    <t xml:space="preserve">16306</t>
  </si>
  <si>
    <t xml:space="preserve">Avenida Combatentes da Grande Guerra  29</t>
  </si>
  <si>
    <t xml:space="preserve">1495-039</t>
  </si>
  <si>
    <t xml:space="preserve">410036844E9685800007</t>
  </si>
  <si>
    <t xml:space="preserve">4537</t>
  </si>
  <si>
    <t xml:space="preserve">Farmácia Central de Armação de Pêra</t>
  </si>
  <si>
    <t xml:space="preserve">Urb. Quinta do Marquês  Lt 10A, Lj 4</t>
  </si>
  <si>
    <t xml:space="preserve">8365-157</t>
  </si>
  <si>
    <t xml:space="preserve">Armação De Pêra</t>
  </si>
  <si>
    <t xml:space="preserve">410036844E9685800008</t>
  </si>
  <si>
    <t xml:space="preserve">Farmácia da Barrada</t>
  </si>
  <si>
    <t xml:space="preserve">410036368F4212890011</t>
  </si>
  <si>
    <t xml:space="preserve">410036369E8539970025</t>
  </si>
  <si>
    <t xml:space="preserve">24503</t>
  </si>
  <si>
    <t xml:space="preserve">Farmácia Seruca Lopes</t>
  </si>
  <si>
    <t xml:space="preserve">Travessa da Paz  4-B</t>
  </si>
  <si>
    <t xml:space="preserve">2840-036</t>
  </si>
  <si>
    <t xml:space="preserve">Aldeia De Paio Pires</t>
  </si>
  <si>
    <t xml:space="preserve">410036844E9728710003</t>
  </si>
  <si>
    <t xml:space="preserve">23191</t>
  </si>
  <si>
    <t xml:space="preserve">Farmácia Carlos</t>
  </si>
  <si>
    <t xml:space="preserve">Avenida Fernando Valle  19, loja B</t>
  </si>
  <si>
    <t xml:space="preserve">2700-392</t>
  </si>
  <si>
    <t xml:space="preserve">410036368F4212890026</t>
  </si>
  <si>
    <t xml:space="preserve">34037</t>
  </si>
  <si>
    <t xml:space="preserve">Farmácia Penha D'Águia</t>
  </si>
  <si>
    <t xml:space="preserve">Rua Dr. João Abel Freitas  1</t>
  </si>
  <si>
    <t xml:space="preserve">9225-050</t>
  </si>
  <si>
    <t xml:space="preserve">Porto Da Cruz</t>
  </si>
  <si>
    <t xml:space="preserve">410036844E9728710005</t>
  </si>
  <si>
    <t xml:space="preserve">410043613EC590740042</t>
  </si>
  <si>
    <t xml:space="preserve">25801</t>
  </si>
  <si>
    <t xml:space="preserve">Farmácia Frota Carvalho</t>
  </si>
  <si>
    <t xml:space="preserve">Largo da Igreja</t>
  </si>
  <si>
    <t xml:space="preserve">3330-460</t>
  </si>
  <si>
    <t xml:space="preserve">Vila Nova Do Ceira</t>
  </si>
  <si>
    <t xml:space="preserve">410036368F4212890022</t>
  </si>
  <si>
    <t xml:space="preserve">Largo da Igreja de São Salvador</t>
  </si>
  <si>
    <t xml:space="preserve">410036368F4212890018</t>
  </si>
  <si>
    <t xml:space="preserve">23973</t>
  </si>
  <si>
    <t xml:space="preserve">Farmácia Leonardo</t>
  </si>
  <si>
    <t xml:space="preserve">Rua 8 de Dezembro  2-A</t>
  </si>
  <si>
    <t xml:space="preserve">8005-446</t>
  </si>
  <si>
    <t xml:space="preserve">410036844E9728710006</t>
  </si>
  <si>
    <t xml:space="preserve">410036368F5380200003</t>
  </si>
  <si>
    <t xml:space="preserve">3913</t>
  </si>
  <si>
    <t xml:space="preserve">Farmácia Central do Porto</t>
  </si>
  <si>
    <t xml:space="preserve">Rua da Venezuela  117</t>
  </si>
  <si>
    <t xml:space="preserve">4150-744</t>
  </si>
  <si>
    <t xml:space="preserve">410026634C3223560080</t>
  </si>
  <si>
    <t xml:space="preserve">23426</t>
  </si>
  <si>
    <t xml:space="preserve">Farmácia Litoral</t>
  </si>
  <si>
    <t xml:space="preserve">Bairro do Liceu, R. dos Estudantes  Bl. 4 CV</t>
  </si>
  <si>
    <t xml:space="preserve">7500-160</t>
  </si>
  <si>
    <t xml:space="preserve">410036844E9728710007</t>
  </si>
  <si>
    <t xml:space="preserve">410036368F7750630045</t>
  </si>
  <si>
    <t xml:space="preserve">410036368F4212890009</t>
  </si>
  <si>
    <t xml:space="preserve">Farmácia Sudoeste</t>
  </si>
  <si>
    <t xml:space="preserve">410036368F7750630044</t>
  </si>
  <si>
    <t xml:space="preserve">20788</t>
  </si>
  <si>
    <t xml:space="preserve">Farmácia Palmeirim</t>
  </si>
  <si>
    <t xml:space="preserve">Av. da República  TR.B-3-Lj. B</t>
  </si>
  <si>
    <t xml:space="preserve">2815-800</t>
  </si>
  <si>
    <t xml:space="preserve">410036844E9728710008</t>
  </si>
  <si>
    <t xml:space="preserve">3026</t>
  </si>
  <si>
    <t xml:space="preserve">Rua Atriz Alda Rodrigues  9 Lj. B e C</t>
  </si>
  <si>
    <t xml:space="preserve">2005-242</t>
  </si>
  <si>
    <t xml:space="preserve">410036368F7750630042</t>
  </si>
  <si>
    <t xml:space="preserve">8087</t>
  </si>
  <si>
    <t xml:space="preserve">Rua Bartolomeu Dias  15-B</t>
  </si>
  <si>
    <t xml:space="preserve">2720-062</t>
  </si>
  <si>
    <t xml:space="preserve">410036368F7750630048</t>
  </si>
  <si>
    <t xml:space="preserve">21270</t>
  </si>
  <si>
    <t xml:space="preserve">Rua 1. de Maio  106-A</t>
  </si>
  <si>
    <t xml:space="preserve">2835-016</t>
  </si>
  <si>
    <t xml:space="preserve">410036844E9728740001</t>
  </si>
  <si>
    <t xml:space="preserve">10219</t>
  </si>
  <si>
    <t xml:space="preserve">Farmácia Manso Preto</t>
  </si>
  <si>
    <t xml:space="preserve">Rua da Guarda  1879</t>
  </si>
  <si>
    <t xml:space="preserve">4415-475</t>
  </si>
  <si>
    <t xml:space="preserve">Grijó Vng</t>
  </si>
  <si>
    <t xml:space="preserve">410036368F7750630034</t>
  </si>
  <si>
    <t xml:space="preserve">15784</t>
  </si>
  <si>
    <t xml:space="preserve">Praça da República  15-16</t>
  </si>
  <si>
    <t xml:space="preserve">2500-798</t>
  </si>
  <si>
    <t xml:space="preserve">410036368F7750630028</t>
  </si>
  <si>
    <t xml:space="preserve">19640</t>
  </si>
  <si>
    <t xml:space="preserve">Lugar do Ferral- Souto-Feira</t>
  </si>
  <si>
    <t xml:space="preserve">4520-709</t>
  </si>
  <si>
    <t xml:space="preserve">Souto Vfr</t>
  </si>
  <si>
    <t xml:space="preserve">410036368F7750630031</t>
  </si>
  <si>
    <t xml:space="preserve">410036844E9728740002</t>
  </si>
  <si>
    <t xml:space="preserve">16195</t>
  </si>
  <si>
    <t xml:space="preserve">Farmácia Pinheiro</t>
  </si>
  <si>
    <t xml:space="preserve">Rua de Caires  82</t>
  </si>
  <si>
    <t xml:space="preserve">4700-207</t>
  </si>
  <si>
    <t xml:space="preserve">410036844E9728750001</t>
  </si>
  <si>
    <t xml:space="preserve">410036368F7750630027</t>
  </si>
  <si>
    <t xml:space="preserve">5673</t>
  </si>
  <si>
    <t xml:space="preserve">Farmácia Pinto de Campos</t>
  </si>
  <si>
    <t xml:space="preserve">Quinta da Alagoa Palácio do Gelo - Shopping  Piso 0</t>
  </si>
  <si>
    <t xml:space="preserve">3500-606</t>
  </si>
  <si>
    <t xml:space="preserve">410033035F4203660006</t>
  </si>
  <si>
    <t xml:space="preserve">14087</t>
  </si>
  <si>
    <t xml:space="preserve">Farmácia Batista Ramalho</t>
  </si>
  <si>
    <t xml:space="preserve">Av. Dr. Ant. Oliveira Salazar Bl.1 frac. J  R/C Esq.</t>
  </si>
  <si>
    <t xml:space="preserve">5110-159</t>
  </si>
  <si>
    <t xml:space="preserve">Armamar</t>
  </si>
  <si>
    <t xml:space="preserve">410036368F7750630022</t>
  </si>
  <si>
    <t xml:space="preserve">410036844EA881380002</t>
  </si>
  <si>
    <t xml:space="preserve">410036369E8539970007</t>
  </si>
  <si>
    <t xml:space="preserve">14800</t>
  </si>
  <si>
    <t xml:space="preserve">Farmácia dos Lusíadas</t>
  </si>
  <si>
    <t xml:space="preserve">Rua C, Urbanização Alto Moinhos, Lote Alto Moinhos  Lj 1A</t>
  </si>
  <si>
    <t xml:space="preserve">1500-467</t>
  </si>
  <si>
    <t xml:space="preserve">410036844EA881380004</t>
  </si>
  <si>
    <t xml:space="preserve">3719</t>
  </si>
  <si>
    <t xml:space="preserve">Farmácia Serrinha</t>
  </si>
  <si>
    <t xml:space="preserve">Av. Sra. do Alívio  641 Fra. A</t>
  </si>
  <si>
    <t xml:space="preserve">4615-463</t>
  </si>
  <si>
    <t xml:space="preserve">Santão</t>
  </si>
  <si>
    <t xml:space="preserve">410036844EA881380007</t>
  </si>
  <si>
    <t xml:space="preserve">19615</t>
  </si>
  <si>
    <t xml:space="preserve">R. do Calvário  201</t>
  </si>
  <si>
    <t xml:space="preserve">4765-584</t>
  </si>
  <si>
    <t xml:space="preserve">Serzedelo Gmr</t>
  </si>
  <si>
    <t xml:space="preserve">410036844EA881380008</t>
  </si>
  <si>
    <t xml:space="preserve">410036368F7750630041</t>
  </si>
  <si>
    <t xml:space="preserve">9563</t>
  </si>
  <si>
    <t xml:space="preserve">Farmácia Esteves Abreu Lda.</t>
  </si>
  <si>
    <t xml:space="preserve">Rua do Comércio  75</t>
  </si>
  <si>
    <t xml:space="preserve">7300-160</t>
  </si>
  <si>
    <t xml:space="preserve">410036368F7750630038</t>
  </si>
  <si>
    <t xml:space="preserve">22276</t>
  </si>
  <si>
    <t xml:space="preserve">Farmácia Silva Inácio</t>
  </si>
  <si>
    <t xml:space="preserve">Rua José Cardoso Pires  3-A/B</t>
  </si>
  <si>
    <t xml:space="preserve">2830-554</t>
  </si>
  <si>
    <t xml:space="preserve">410036844EA881380009</t>
  </si>
  <si>
    <t xml:space="preserve">410036368F7750630047</t>
  </si>
  <si>
    <t xml:space="preserve">19801</t>
  </si>
  <si>
    <t xml:space="preserve">Farmácia Simões</t>
  </si>
  <si>
    <t xml:space="preserve">Calçada do Tojal  102-A</t>
  </si>
  <si>
    <t xml:space="preserve">1500-597</t>
  </si>
  <si>
    <t xml:space="preserve">410036368F7750630033</t>
  </si>
  <si>
    <t xml:space="preserve">27421</t>
  </si>
  <si>
    <t xml:space="preserve">Farmácia Raposo</t>
  </si>
  <si>
    <t xml:space="preserve">Rua Ivone Silva  nº 1</t>
  </si>
  <si>
    <t xml:space="preserve">2615-224</t>
  </si>
  <si>
    <t xml:space="preserve">410026634B8230790044</t>
  </si>
  <si>
    <t xml:space="preserve">20168</t>
  </si>
  <si>
    <t xml:space="preserve">Farmácia César</t>
  </si>
  <si>
    <t xml:space="preserve">Estrada Nacional</t>
  </si>
  <si>
    <t xml:space="preserve">3620-163</t>
  </si>
  <si>
    <t xml:space="preserve">Leomil Mbr</t>
  </si>
  <si>
    <t xml:space="preserve">410036368F7750630030</t>
  </si>
  <si>
    <t xml:space="preserve">12793</t>
  </si>
  <si>
    <t xml:space="preserve">Av. de Lisboa  77</t>
  </si>
  <si>
    <t xml:space="preserve">7000-749</t>
  </si>
  <si>
    <t xml:space="preserve">410033035F4203660002</t>
  </si>
  <si>
    <t xml:space="preserve">19895</t>
  </si>
  <si>
    <t xml:space="preserve">Farmácia Ferreira Bastos</t>
  </si>
  <si>
    <t xml:space="preserve">Rua Firmino Rebelo  8-B R/C</t>
  </si>
  <si>
    <t xml:space="preserve">2740-062</t>
  </si>
  <si>
    <t xml:space="preserve">410026634B6834220093</t>
  </si>
  <si>
    <t xml:space="preserve">21059</t>
  </si>
  <si>
    <t xml:space="preserve">Farmácia Gaspar Pote</t>
  </si>
  <si>
    <t xml:space="preserve">Estrada do Zambujal  76-A</t>
  </si>
  <si>
    <t xml:space="preserve">2610-193</t>
  </si>
  <si>
    <t xml:space="preserve">410037745C7945330016</t>
  </si>
  <si>
    <t xml:space="preserve">5371</t>
  </si>
  <si>
    <t xml:space="preserve">Rua da Sofia  107</t>
  </si>
  <si>
    <t xml:space="preserve">3000-390</t>
  </si>
  <si>
    <t xml:space="preserve">410026634B6834220017</t>
  </si>
  <si>
    <t xml:space="preserve">3727</t>
  </si>
  <si>
    <t xml:space="preserve">Farmácia Novais</t>
  </si>
  <si>
    <t xml:space="preserve">Avenida José António Rodrigues  89 A</t>
  </si>
  <si>
    <t xml:space="preserve">2840-078</t>
  </si>
  <si>
    <t xml:space="preserve">410026634C3223560041</t>
  </si>
  <si>
    <t xml:space="preserve">11371</t>
  </si>
  <si>
    <t xml:space="preserve">Farmácia Picoas</t>
  </si>
  <si>
    <t xml:space="preserve">Rua Viriato  29</t>
  </si>
  <si>
    <t xml:space="preserve">1050-234</t>
  </si>
  <si>
    <t xml:space="preserve">410036844EA881380010</t>
  </si>
  <si>
    <t xml:space="preserve">20427</t>
  </si>
  <si>
    <t xml:space="preserve">Farmácia Tejo</t>
  </si>
  <si>
    <t xml:space="preserve">Av. da Peregrinação  20</t>
  </si>
  <si>
    <t xml:space="preserve">1885-101</t>
  </si>
  <si>
    <t xml:space="preserve">410036844EA881380012</t>
  </si>
  <si>
    <t xml:space="preserve">24511</t>
  </si>
  <si>
    <t xml:space="preserve">Farmácia Calquinha</t>
  </si>
  <si>
    <t xml:space="preserve">Rua Dr. Gomes Leal  1 A/B/C</t>
  </si>
  <si>
    <t xml:space="preserve">2560-331</t>
  </si>
  <si>
    <t xml:space="preserve">410036844EA881380013</t>
  </si>
  <si>
    <t xml:space="preserve">Rua da Figueira da Foz  26</t>
  </si>
  <si>
    <t xml:space="preserve">3080-544</t>
  </si>
  <si>
    <t xml:space="preserve">410043613EC590740087</t>
  </si>
  <si>
    <t xml:space="preserve">18368</t>
  </si>
  <si>
    <t xml:space="preserve">Rua Elias Garcia  187</t>
  </si>
  <si>
    <t xml:space="preserve">2700-317</t>
  </si>
  <si>
    <t xml:space="preserve">410036844EA881380014</t>
  </si>
  <si>
    <t xml:space="preserve">10405</t>
  </si>
  <si>
    <t xml:space="preserve">Farmácia das Colinas</t>
  </si>
  <si>
    <t xml:space="preserve">Avenida Magalhães Coutinho  nº 3 B</t>
  </si>
  <si>
    <t xml:space="preserve">2675-654</t>
  </si>
  <si>
    <t xml:space="preserve">410036844EA881380015</t>
  </si>
  <si>
    <t xml:space="preserve">410043613F9158560017</t>
  </si>
  <si>
    <t xml:space="preserve">410043613EC590740046</t>
  </si>
  <si>
    <t xml:space="preserve">22250</t>
  </si>
  <si>
    <t xml:space="preserve">Rua José de Moura Coutinho  3255</t>
  </si>
  <si>
    <t xml:space="preserve">4745-329</t>
  </si>
  <si>
    <t xml:space="preserve">Muro</t>
  </si>
  <si>
    <t xml:space="preserve">410043613F9158560014</t>
  </si>
  <si>
    <t xml:space="preserve">2461</t>
  </si>
  <si>
    <t xml:space="preserve">Largo da Farmácia 12</t>
  </si>
  <si>
    <t xml:space="preserve">6290-632</t>
  </si>
  <si>
    <t xml:space="preserve">Vila Nova De Tazem</t>
  </si>
  <si>
    <t xml:space="preserve">410036369E8539970008</t>
  </si>
  <si>
    <t xml:space="preserve">410036369E8539970023</t>
  </si>
  <si>
    <t xml:space="preserve">410043613EC590740070</t>
  </si>
  <si>
    <t xml:space="preserve">410033034C4392370023</t>
  </si>
  <si>
    <t xml:space="preserve">410043613F9158560015</t>
  </si>
  <si>
    <t xml:space="preserve">22926</t>
  </si>
  <si>
    <t xml:space="preserve">Farmácia Valente</t>
  </si>
  <si>
    <t xml:space="preserve">Rua de Quintela  nº 27</t>
  </si>
  <si>
    <t xml:space="preserve">3720-551</t>
  </si>
  <si>
    <t xml:space="preserve">São Martinho Da Gândara</t>
  </si>
  <si>
    <t xml:space="preserve">410036368E9675100025</t>
  </si>
  <si>
    <t xml:space="preserve">410033035F8922770005</t>
  </si>
  <si>
    <t xml:space="preserve">23833</t>
  </si>
  <si>
    <t xml:space="preserve">Farmácia Dona Teresa</t>
  </si>
  <si>
    <t xml:space="preserve">Rua do Sobral, Edificio Gaveto do Sobral  Loja A, Lt 2</t>
  </si>
  <si>
    <t xml:space="preserve">4990-144</t>
  </si>
  <si>
    <t xml:space="preserve">410033035F4203760009</t>
  </si>
  <si>
    <t xml:space="preserve">410033035F4203660005</t>
  </si>
  <si>
    <t xml:space="preserve">410033034C7983690002</t>
  </si>
  <si>
    <t xml:space="preserve">Farmácia Anadia</t>
  </si>
  <si>
    <t xml:space="preserve">Estrada Nacional nº 1, Edif. das Lages  Bl.4 Fra. BE</t>
  </si>
  <si>
    <t xml:space="preserve">3780-294</t>
  </si>
  <si>
    <t xml:space="preserve">410043613F9158560006</t>
  </si>
  <si>
    <t xml:space="preserve">Av. Dr. Carlos Mota Pinto, Edf. Palmeira  Lj. 1</t>
  </si>
  <si>
    <t xml:space="preserve">410033035F4203660004</t>
  </si>
  <si>
    <t xml:space="preserve">Rua Dr. António José de Almeida  17</t>
  </si>
  <si>
    <t xml:space="preserve">410033035F7746390001</t>
  </si>
  <si>
    <t xml:space="preserve">24732</t>
  </si>
  <si>
    <t xml:space="preserve">Farmácia Mousaco Torrão</t>
  </si>
  <si>
    <t xml:space="preserve">Estrada Municipal 506  11, R/C</t>
  </si>
  <si>
    <t xml:space="preserve">6200-571</t>
  </si>
  <si>
    <t xml:space="preserve">Ferro</t>
  </si>
  <si>
    <t xml:space="preserve">410043613EC590740095</t>
  </si>
  <si>
    <t xml:space="preserve">410026537B7040670006</t>
  </si>
  <si>
    <t xml:space="preserve">33952</t>
  </si>
  <si>
    <t xml:space="preserve">Farmácia Bom Sucesso</t>
  </si>
  <si>
    <t xml:space="preserve">Estrada de Boa Nova Nº 9-E  BL. A,FRAC.D</t>
  </si>
  <si>
    <t xml:space="preserve">9060-001</t>
  </si>
  <si>
    <t xml:space="preserve">410033034FA414120009</t>
  </si>
  <si>
    <t xml:space="preserve">5061</t>
  </si>
  <si>
    <t xml:space="preserve">Farmácia Saudiva</t>
  </si>
  <si>
    <t xml:space="preserve">Avenida José António Sousa Ferreira  2</t>
  </si>
  <si>
    <t xml:space="preserve">4570-011</t>
  </si>
  <si>
    <t xml:space="preserve">Balazar Pvz</t>
  </si>
  <si>
    <t xml:space="preserve">410043613F9158560020</t>
  </si>
  <si>
    <t xml:space="preserve">817</t>
  </si>
  <si>
    <t xml:space="preserve">Farmácia Castro Fonseca</t>
  </si>
  <si>
    <t xml:space="preserve">Rua 4 de Infantaria  28-A</t>
  </si>
  <si>
    <t xml:space="preserve">1350-272</t>
  </si>
  <si>
    <t xml:space="preserve">410043613F9158560004</t>
  </si>
  <si>
    <t xml:space="preserve">892</t>
  </si>
  <si>
    <t xml:space="preserve">Farmácia Milfontes</t>
  </si>
  <si>
    <t xml:space="preserve">Rua Custódio Brás Pacheco  Lt 4 Frac A</t>
  </si>
  <si>
    <t xml:space="preserve">7645-251</t>
  </si>
  <si>
    <t xml:space="preserve">410033035F9173800009</t>
  </si>
  <si>
    <t xml:space="preserve">410043613F9158560007</t>
  </si>
  <si>
    <t xml:space="preserve">11703</t>
  </si>
  <si>
    <t xml:space="preserve">Farmácia Tomás</t>
  </si>
  <si>
    <t xml:space="preserve">Rua Direita  114</t>
  </si>
  <si>
    <t xml:space="preserve">3810-794</t>
  </si>
  <si>
    <t xml:space="preserve">Oliveirinha</t>
  </si>
  <si>
    <t xml:space="preserve">410043613F9158560003</t>
  </si>
  <si>
    <t xml:space="preserve">3131</t>
  </si>
  <si>
    <t xml:space="preserve">Rua do Poço  208</t>
  </si>
  <si>
    <t xml:space="preserve">4930-512</t>
  </si>
  <si>
    <t xml:space="preserve">São Pedro Da Torre</t>
  </si>
  <si>
    <t xml:space="preserve">410026634C3223560043</t>
  </si>
  <si>
    <t xml:space="preserve">20842</t>
  </si>
  <si>
    <t xml:space="preserve">Farmácia Vilaça</t>
  </si>
  <si>
    <t xml:space="preserve">Av. Central  Nº 33</t>
  </si>
  <si>
    <t xml:space="preserve">4770-505</t>
  </si>
  <si>
    <t xml:space="preserve">Ruivães Vnf</t>
  </si>
  <si>
    <t xml:space="preserve">410043613EC590740083</t>
  </si>
  <si>
    <t xml:space="preserve">26255</t>
  </si>
  <si>
    <t xml:space="preserve">Farmácia de Cerva</t>
  </si>
  <si>
    <t xml:space="preserve">Recta,  Fracção D</t>
  </si>
  <si>
    <t xml:space="preserve">4870-042</t>
  </si>
  <si>
    <t xml:space="preserve">Cerva</t>
  </si>
  <si>
    <t xml:space="preserve">410043613EC590740076</t>
  </si>
  <si>
    <t xml:space="preserve">410026634B8230790003</t>
  </si>
  <si>
    <t xml:space="preserve">410033034FA414120010</t>
  </si>
  <si>
    <t xml:space="preserve">26522</t>
  </si>
  <si>
    <t xml:space="preserve">Farmácia Senhora da Guia</t>
  </si>
  <si>
    <t xml:space="preserve">Rua Central de Vandoma  255</t>
  </si>
  <si>
    <t xml:space="preserve">4585-766</t>
  </si>
  <si>
    <t xml:space="preserve">Vandoma</t>
  </si>
  <si>
    <t xml:space="preserve">410043613EC590740075</t>
  </si>
  <si>
    <t xml:space="preserve">Farmácia Misericórdia de Coruche</t>
  </si>
  <si>
    <t xml:space="preserve">410033034FA414120015</t>
  </si>
  <si>
    <t xml:space="preserve">410033034FA414120016</t>
  </si>
  <si>
    <t xml:space="preserve">23795</t>
  </si>
  <si>
    <t xml:space="preserve">Farmácia Nova da Mendiga</t>
  </si>
  <si>
    <t xml:space="preserve">2480-215</t>
  </si>
  <si>
    <t xml:space="preserve">Mendiga</t>
  </si>
  <si>
    <t xml:space="preserve">410043613EC590740090</t>
  </si>
  <si>
    <t xml:space="preserve">4090</t>
  </si>
  <si>
    <t xml:space="preserve">Farmácia Medeiros</t>
  </si>
  <si>
    <t xml:space="preserve">Rua José Elias Garcia  19</t>
  </si>
  <si>
    <t xml:space="preserve">2640-495</t>
  </si>
  <si>
    <t xml:space="preserve">410036368F9157870003</t>
  </si>
  <si>
    <t xml:space="preserve">410033034FA414120006</t>
  </si>
  <si>
    <t xml:space="preserve">410036368F9157870004</t>
  </si>
  <si>
    <t xml:space="preserve">5690</t>
  </si>
  <si>
    <t xml:space="preserve">Avenida Alberto Sampaio  76</t>
  </si>
  <si>
    <t xml:space="preserve">410036368F9157870002</t>
  </si>
  <si>
    <t xml:space="preserve">7340</t>
  </si>
  <si>
    <t xml:space="preserve">Farmácia Azevedo</t>
  </si>
  <si>
    <t xml:space="preserve">Rua Joaquim Pinto  62</t>
  </si>
  <si>
    <t xml:space="preserve">4460-338</t>
  </si>
  <si>
    <t xml:space="preserve">410026537BB692660006</t>
  </si>
  <si>
    <t xml:space="preserve">PF14435MP</t>
  </si>
  <si>
    <t xml:space="preserve">Parafarmácia Estação Saúde Marquês de Pombal</t>
  </si>
  <si>
    <t xml:space="preserve">Estação Marquês de Pombal do Metropolitano de Lisboa, Loja Nº6</t>
  </si>
  <si>
    <t xml:space="preserve">1250-097</t>
  </si>
  <si>
    <t xml:space="preserve">410026633BC937920024</t>
  </si>
  <si>
    <t xml:space="preserve">12890</t>
  </si>
  <si>
    <t xml:space="preserve">Farmácia do Aviz</t>
  </si>
  <si>
    <t xml:space="preserve">Rua José Gomes Ferreira  257</t>
  </si>
  <si>
    <t xml:space="preserve">4150-442</t>
  </si>
  <si>
    <t xml:space="preserve">410036844EC489620009</t>
  </si>
  <si>
    <t xml:space="preserve">410033034FA414120007</t>
  </si>
  <si>
    <t xml:space="preserve">5436</t>
  </si>
  <si>
    <t xml:space="preserve">Farmácia Santa Ana</t>
  </si>
  <si>
    <t xml:space="preserve">Rua José Inácio Castelo Branco  70</t>
  </si>
  <si>
    <t xml:space="preserve">3090-803</t>
  </si>
  <si>
    <t xml:space="preserve">Santana Fig</t>
  </si>
  <si>
    <t xml:space="preserve">410043613EC590740021</t>
  </si>
  <si>
    <t xml:space="preserve">7544</t>
  </si>
  <si>
    <t xml:space="preserve">Farmácia Machado Suc.</t>
  </si>
  <si>
    <t xml:space="preserve">Rua Dr. Bernardo Albuquerque  8 C</t>
  </si>
  <si>
    <t xml:space="preserve">3000-070</t>
  </si>
  <si>
    <t xml:space="preserve">410043613EC590740096</t>
  </si>
  <si>
    <t xml:space="preserve">9547</t>
  </si>
  <si>
    <t xml:space="preserve">Farmácia Pablo</t>
  </si>
  <si>
    <t xml:space="preserve">Rua D. Nuno Álvares Pereira  168</t>
  </si>
  <si>
    <t xml:space="preserve">410033034FA414120008</t>
  </si>
  <si>
    <t xml:space="preserve">9695</t>
  </si>
  <si>
    <t xml:space="preserve">Rua Frei Gil  3</t>
  </si>
  <si>
    <t xml:space="preserve">3770-017</t>
  </si>
  <si>
    <t xml:space="preserve">Bustos</t>
  </si>
  <si>
    <t xml:space="preserve">410043613EC590740074</t>
  </si>
  <si>
    <t xml:space="preserve">4871</t>
  </si>
  <si>
    <t xml:space="preserve">Farmácia Correa</t>
  </si>
  <si>
    <t xml:space="preserve">Rua D Pedro IV  31</t>
  </si>
  <si>
    <t xml:space="preserve">9900-111</t>
  </si>
  <si>
    <t xml:space="preserve">410043613EC590740019</t>
  </si>
  <si>
    <t xml:space="preserve">22888</t>
  </si>
  <si>
    <t xml:space="preserve">Farmácia D'Abragão</t>
  </si>
  <si>
    <t xml:space="preserve">R. Central de Ribaçais  320</t>
  </si>
  <si>
    <t xml:space="preserve">4560-027</t>
  </si>
  <si>
    <t xml:space="preserve">Abragão</t>
  </si>
  <si>
    <t xml:space="preserve">35181</t>
  </si>
  <si>
    <t xml:space="preserve">Farmácia das Pontes</t>
  </si>
  <si>
    <t xml:space="preserve">Rua Montinho da Cotovia  117</t>
  </si>
  <si>
    <t xml:space="preserve">2910-137</t>
  </si>
  <si>
    <t xml:space="preserve">410036844EC489620015</t>
  </si>
  <si>
    <t xml:space="preserve">5134</t>
  </si>
  <si>
    <t xml:space="preserve">Farmácia Marques Rego</t>
  </si>
  <si>
    <t xml:space="preserve">Praça do Comércio  47</t>
  </si>
  <si>
    <t xml:space="preserve">4720-337</t>
  </si>
  <si>
    <t xml:space="preserve">410033034FA414120012</t>
  </si>
  <si>
    <t xml:space="preserve">22950</t>
  </si>
  <si>
    <t xml:space="preserve">Farmácia Eugénia Rito</t>
  </si>
  <si>
    <t xml:space="preserve">Rua Principal</t>
  </si>
  <si>
    <t xml:space="preserve">3660-692</t>
  </si>
  <si>
    <t xml:space="preserve">Várzea Sps</t>
  </si>
  <si>
    <t xml:space="preserve">410026633BC937920012</t>
  </si>
  <si>
    <t xml:space="preserve">8060</t>
  </si>
  <si>
    <t xml:space="preserve">Praça Exército Libertador  62</t>
  </si>
  <si>
    <t xml:space="preserve">4250-204</t>
  </si>
  <si>
    <t xml:space="preserve">410036368F9157870010</t>
  </si>
  <si>
    <t xml:space="preserve">1864</t>
  </si>
  <si>
    <t xml:space="preserve">Farmácia Cantarias</t>
  </si>
  <si>
    <t xml:space="preserve">Alameda de Santa Apolónia  6 B</t>
  </si>
  <si>
    <t xml:space="preserve">5300-253</t>
  </si>
  <si>
    <t xml:space="preserve">410033034FA414120013</t>
  </si>
  <si>
    <t xml:space="preserve">12823</t>
  </si>
  <si>
    <t xml:space="preserve">R. da Cruz Nova, Urb. Coimbreiras  Lt 7, Lj 2</t>
  </si>
  <si>
    <t xml:space="preserve">3020-170</t>
  </si>
  <si>
    <t xml:space="preserve">410036844EC489620026</t>
  </si>
  <si>
    <t xml:space="preserve">18503</t>
  </si>
  <si>
    <t xml:space="preserve">Rua 5 de Outubro  1847</t>
  </si>
  <si>
    <t xml:space="preserve">4480-666</t>
  </si>
  <si>
    <t xml:space="preserve">410033034C7983690022</t>
  </si>
  <si>
    <t xml:space="preserve">2038</t>
  </si>
  <si>
    <t xml:space="preserve">Urbanizaçao Cidade Nova  LOTE 4</t>
  </si>
  <si>
    <t xml:space="preserve">4930-648</t>
  </si>
  <si>
    <t xml:space="preserve">Valença</t>
  </si>
  <si>
    <t xml:space="preserve">410036368F9157870016</t>
  </si>
  <si>
    <t xml:space="preserve">18333PM1</t>
  </si>
  <si>
    <t xml:space="preserve">Posto de Medicamentos da Farmácia Da Misericórdia</t>
  </si>
  <si>
    <t xml:space="preserve">Av. Do Emigrante, 8</t>
  </si>
  <si>
    <t xml:space="preserve">9960-431</t>
  </si>
  <si>
    <t xml:space="preserve">Lajes Das Flores</t>
  </si>
  <si>
    <t xml:space="preserve">410036369C6820060070</t>
  </si>
  <si>
    <t xml:space="preserve">7641</t>
  </si>
  <si>
    <t xml:space="preserve">Farmácia Farinha</t>
  </si>
  <si>
    <t xml:space="preserve">Largo do Seminario</t>
  </si>
  <si>
    <t xml:space="preserve">6100-266</t>
  </si>
  <si>
    <t xml:space="preserve">Cernache Do Bonjardim</t>
  </si>
  <si>
    <t xml:space="preserve">410036368F9157870008</t>
  </si>
  <si>
    <t xml:space="preserve">16160</t>
  </si>
  <si>
    <t xml:space="preserve">Farmácia Vila Meã</t>
  </si>
  <si>
    <t xml:space="preserve">Rua Dr. Joaquim Silva Cunha  484</t>
  </si>
  <si>
    <t xml:space="preserve">4605-384</t>
  </si>
  <si>
    <t xml:space="preserve">Vila Meã</t>
  </si>
  <si>
    <t xml:space="preserve">410033035F9173800001</t>
  </si>
  <si>
    <t xml:space="preserve">Rua D Pedro Iv  31</t>
  </si>
  <si>
    <t xml:space="preserve">410033035F9173800010</t>
  </si>
  <si>
    <t xml:space="preserve">410036368F9157870014</t>
  </si>
  <si>
    <t xml:space="preserve">6920</t>
  </si>
  <si>
    <t xml:space="preserve">Farmácia Vidigal</t>
  </si>
  <si>
    <t xml:space="preserve">Praça do Brasil  13</t>
  </si>
  <si>
    <t xml:space="preserve">410036368F9157870009</t>
  </si>
  <si>
    <t xml:space="preserve">410036844EC489620010</t>
  </si>
  <si>
    <t xml:space="preserve">23558</t>
  </si>
  <si>
    <t xml:space="preserve">Avenida das Descobertas  17-LOJA B</t>
  </si>
  <si>
    <t xml:space="preserve">2670-383</t>
  </si>
  <si>
    <t xml:space="preserve">410033035F9173800020</t>
  </si>
  <si>
    <t xml:space="preserve">27111</t>
  </si>
  <si>
    <t xml:space="preserve">Rua de Santana  331</t>
  </si>
  <si>
    <t xml:space="preserve">4465-741</t>
  </si>
  <si>
    <t xml:space="preserve">Leça Do Balio</t>
  </si>
  <si>
    <t xml:space="preserve">410033035F9173800002</t>
  </si>
  <si>
    <t xml:space="preserve">34088</t>
  </si>
  <si>
    <t xml:space="preserve">Farmácia Além Tejo</t>
  </si>
  <si>
    <t xml:space="preserve">Torre da Marinha - Av. Dr. Arlindo Vicente  20 A e 20 B</t>
  </si>
  <si>
    <t xml:space="preserve">2840-403</t>
  </si>
  <si>
    <t xml:space="preserve">22LAB0092</t>
  </si>
  <si>
    <t xml:space="preserve">UPS SPIRIT 9103 + AB12 - Ficha PCE 2P 16A</t>
  </si>
  <si>
    <t xml:space="preserve">410043613EC590740085</t>
  </si>
  <si>
    <t xml:space="preserve">410033035F9173800013</t>
  </si>
  <si>
    <t xml:space="preserve">2402</t>
  </si>
  <si>
    <t xml:space="preserve">Farmácia Silva Domingos</t>
  </si>
  <si>
    <t xml:space="preserve">Rua Dr. Eduardo de Castro  LOTE 1</t>
  </si>
  <si>
    <t xml:space="preserve">6110-218</t>
  </si>
  <si>
    <t xml:space="preserve">Vila De Rei</t>
  </si>
  <si>
    <t xml:space="preserve">410043613EC590740020</t>
  </si>
  <si>
    <t xml:space="preserve">410033035F9173800022</t>
  </si>
  <si>
    <t xml:space="preserve">Estrada Nacional 101</t>
  </si>
  <si>
    <t xml:space="preserve">410043613EC590740084</t>
  </si>
  <si>
    <t xml:space="preserve">7072</t>
  </si>
  <si>
    <t xml:space="preserve">Praça da República  48</t>
  </si>
  <si>
    <t xml:space="preserve">6270-496</t>
  </si>
  <si>
    <t xml:space="preserve">410043613EC590740092</t>
  </si>
  <si>
    <t xml:space="preserve">20269103AA3000100004</t>
  </si>
  <si>
    <t xml:space="preserve">5550</t>
  </si>
  <si>
    <t xml:space="preserve">Farmácia Patricio</t>
  </si>
  <si>
    <t xml:space="preserve">Rua Cardeal Mendes Belo  53</t>
  </si>
  <si>
    <t xml:space="preserve">6290-356</t>
  </si>
  <si>
    <t xml:space="preserve">410026537B6827870001</t>
  </si>
  <si>
    <t xml:space="preserve">410036844FA414100005</t>
  </si>
  <si>
    <t xml:space="preserve">13170</t>
  </si>
  <si>
    <t xml:space="preserve">Farmácia Abílio Botelho</t>
  </si>
  <si>
    <t xml:space="preserve">Rua Teófilo Braga  129</t>
  </si>
  <si>
    <t xml:space="preserve">9580-535</t>
  </si>
  <si>
    <t xml:space="preserve">Vila Do Porto</t>
  </si>
  <si>
    <t xml:space="preserve">410036844EB190270001</t>
  </si>
  <si>
    <t xml:space="preserve">16403</t>
  </si>
  <si>
    <t xml:space="preserve">Farmácia da Luz</t>
  </si>
  <si>
    <t xml:space="preserve">Estrada da Luz  128-A</t>
  </si>
  <si>
    <t xml:space="preserve">1600-162</t>
  </si>
  <si>
    <t xml:space="preserve">410036844EC490180011</t>
  </si>
  <si>
    <t xml:space="preserve">410036844EC490180010</t>
  </si>
  <si>
    <t xml:space="preserve">410043613EC590740082</t>
  </si>
  <si>
    <t xml:space="preserve">2020</t>
  </si>
  <si>
    <t xml:space="preserve">Farmácia Duarte Suc.</t>
  </si>
  <si>
    <t xml:space="preserve">Valinha</t>
  </si>
  <si>
    <t xml:space="preserve">4950-132</t>
  </si>
  <si>
    <t xml:space="preserve">Ceivães</t>
  </si>
  <si>
    <t xml:space="preserve">410026633B7010070014</t>
  </si>
  <si>
    <t xml:space="preserve">410036844EC490180009</t>
  </si>
  <si>
    <t xml:space="preserve">4227</t>
  </si>
  <si>
    <t xml:space="preserve">Farmácia Senos</t>
  </si>
  <si>
    <t xml:space="preserve">Rua Arcebispo Pereira Bilhano  22-24</t>
  </si>
  <si>
    <t xml:space="preserve">410036844EC490010001</t>
  </si>
  <si>
    <t xml:space="preserve">410043613EC590740024</t>
  </si>
  <si>
    <t xml:space="preserve">25178</t>
  </si>
  <si>
    <t xml:space="preserve">Farmácia Serra das Minas</t>
  </si>
  <si>
    <t xml:space="preserve">Avenida Maria Lamas  nº 24/26</t>
  </si>
  <si>
    <t xml:space="preserve">2635-430</t>
  </si>
  <si>
    <t xml:space="preserve">410036844EC489620008</t>
  </si>
  <si>
    <t xml:space="preserve">410036844EC489620007</t>
  </si>
  <si>
    <t xml:space="preserve">410033035F9173800018</t>
  </si>
  <si>
    <t xml:space="preserve">10880</t>
  </si>
  <si>
    <t xml:space="preserve">Rua 25 de Abril  344</t>
  </si>
  <si>
    <t xml:space="preserve">4420-356</t>
  </si>
  <si>
    <t xml:space="preserve">410036844EC490180007</t>
  </si>
  <si>
    <t xml:space="preserve">33995</t>
  </si>
  <si>
    <t xml:space="preserve">Farmácia de Sampaio</t>
  </si>
  <si>
    <t xml:space="preserve">Rua da Bouça  58</t>
  </si>
  <si>
    <t xml:space="preserve">4445-355</t>
  </si>
  <si>
    <t xml:space="preserve">96783693MT9725600002</t>
  </si>
  <si>
    <t xml:space="preserve">7773</t>
  </si>
  <si>
    <t xml:space="preserve">Farmácia Padrão da Junqueira</t>
  </si>
  <si>
    <t xml:space="preserve">Av. Com. João Rebelo de Carvalho  134</t>
  </si>
  <si>
    <t xml:space="preserve">4480-325</t>
  </si>
  <si>
    <t xml:space="preserve">Junqueira Vcd</t>
  </si>
  <si>
    <t xml:space="preserve">410036844EC489620011</t>
  </si>
  <si>
    <t xml:space="preserve">10626</t>
  </si>
  <si>
    <t xml:space="preserve">Farmácia Taborda</t>
  </si>
  <si>
    <t xml:space="preserve">Rua Dr. Teodoro Mesquita  2-4</t>
  </si>
  <si>
    <t xml:space="preserve">6230-355</t>
  </si>
  <si>
    <t xml:space="preserve">410036844EC489620021</t>
  </si>
  <si>
    <t xml:space="preserve">3905</t>
  </si>
  <si>
    <t xml:space="preserve">Farmácia Almeida Cunha Lda.</t>
  </si>
  <si>
    <t xml:space="preserve">Rua Formosa  327-329</t>
  </si>
  <si>
    <t xml:space="preserve">4000-252</t>
  </si>
  <si>
    <t xml:space="preserve">410036844EC489620002</t>
  </si>
  <si>
    <t xml:space="preserve">410036844EC489620014</t>
  </si>
  <si>
    <t xml:space="preserve">8273</t>
  </si>
  <si>
    <t xml:space="preserve">Farmácia da Família</t>
  </si>
  <si>
    <t xml:space="preserve">Rua do Monte dos Burgos  688</t>
  </si>
  <si>
    <t xml:space="preserve">4250-312</t>
  </si>
  <si>
    <t xml:space="preserve">410036368FC917280040</t>
  </si>
  <si>
    <t xml:space="preserve">1090</t>
  </si>
  <si>
    <t xml:space="preserve">Rua da Moinheta  80</t>
  </si>
  <si>
    <t xml:space="preserve">8365-062</t>
  </si>
  <si>
    <t xml:space="preserve">Algoz</t>
  </si>
  <si>
    <t xml:space="preserve">410043613EC590740089</t>
  </si>
  <si>
    <t xml:space="preserve">11959</t>
  </si>
  <si>
    <t xml:space="preserve">Farmácia Gil</t>
  </si>
  <si>
    <t xml:space="preserve">Avenida Dr. Miguel Bombarda  28</t>
  </si>
  <si>
    <t xml:space="preserve">2745-172</t>
  </si>
  <si>
    <t xml:space="preserve">410036844EC490180008</t>
  </si>
  <si>
    <t xml:space="preserve">Farmácia Sofárida Quinta do Conde</t>
  </si>
  <si>
    <t xml:space="preserve">Rua Norton de Matos  Lt. 84</t>
  </si>
  <si>
    <t xml:space="preserve">410033035F9173800014</t>
  </si>
  <si>
    <t xml:space="preserve">19127</t>
  </si>
  <si>
    <t xml:space="preserve">Farmácia Albergariense</t>
  </si>
  <si>
    <t xml:space="preserve">Praça da Igreja Velha</t>
  </si>
  <si>
    <t xml:space="preserve">3100-081</t>
  </si>
  <si>
    <t xml:space="preserve">Albergaria Dos Doze</t>
  </si>
  <si>
    <t xml:space="preserve">410043613EC590740023</t>
  </si>
  <si>
    <t xml:space="preserve">2305</t>
  </si>
  <si>
    <t xml:space="preserve">Farmácia Tavares de Castro</t>
  </si>
  <si>
    <t xml:space="preserve">Rua Dr. Alberto Tavares de Castro  3</t>
  </si>
  <si>
    <t xml:space="preserve">3770-205</t>
  </si>
  <si>
    <t xml:space="preserve">Oliveira Do Bairro</t>
  </si>
  <si>
    <t xml:space="preserve">410036844EC489620019</t>
  </si>
  <si>
    <t xml:space="preserve">22LAB0094</t>
  </si>
  <si>
    <t xml:space="preserve">Unidade de Alimentação UPS Frigorífico (6Kva) Sck</t>
  </si>
  <si>
    <t xml:space="preserve">410036844EC489620006</t>
  </si>
  <si>
    <t xml:space="preserve">Avenida Professor Dr. Augusto Abreu Lopes  45 - R/C</t>
  </si>
  <si>
    <t xml:space="preserve">20269103AA3000100005</t>
  </si>
  <si>
    <t xml:space="preserve">410036844EC489620018</t>
  </si>
  <si>
    <t xml:space="preserve">5258</t>
  </si>
  <si>
    <t xml:space="preserve">Praça D. Maria II  1406</t>
  </si>
  <si>
    <t xml:space="preserve">4760-111</t>
  </si>
  <si>
    <t xml:space="preserve">04626965WJ8921400001</t>
  </si>
  <si>
    <t xml:space="preserve">410043613F9158560023</t>
  </si>
  <si>
    <t xml:space="preserve">11096</t>
  </si>
  <si>
    <t xml:space="preserve">Farmácia Canelas Pais</t>
  </si>
  <si>
    <t xml:space="preserve">Largo 1º de Maio  nº 9</t>
  </si>
  <si>
    <t xml:space="preserve">7490-064</t>
  </si>
  <si>
    <t xml:space="preserve">Cabeção</t>
  </si>
  <si>
    <t xml:space="preserve">410036368FC917280047</t>
  </si>
  <si>
    <t xml:space="preserve">Posto de Medicamentos das Feteiras</t>
  </si>
  <si>
    <t xml:space="preserve">Ramal de Santa Luzia nº22 Feteiras-Ponta Delgada</t>
  </si>
  <si>
    <t xml:space="preserve">410036369FC917290024</t>
  </si>
  <si>
    <t xml:space="preserve">Posto de Medicamentos de Santo António</t>
  </si>
  <si>
    <t xml:space="preserve">Rua da Igreja 3A</t>
  </si>
  <si>
    <t xml:space="preserve">Santo António Pdl</t>
  </si>
  <si>
    <t xml:space="preserve">410036369FC917290012</t>
  </si>
  <si>
    <t xml:space="preserve">410033034FC992020012</t>
  </si>
  <si>
    <t xml:space="preserve">7803</t>
  </si>
  <si>
    <t xml:space="preserve">Farmácia Mendes de Vasconcelos</t>
  </si>
  <si>
    <t xml:space="preserve">Rua dos Tanoeiros  S/N</t>
  </si>
  <si>
    <t xml:space="preserve">410036368FC917280033</t>
  </si>
  <si>
    <t xml:space="preserve">04626965WJ8921400003</t>
  </si>
  <si>
    <t xml:space="preserve">12289</t>
  </si>
  <si>
    <t xml:space="preserve">Farmácia Tristão da Cunha</t>
  </si>
  <si>
    <t xml:space="preserve">Rua 25 de Abril  4</t>
  </si>
  <si>
    <t xml:space="preserve">9850-032</t>
  </si>
  <si>
    <t xml:space="preserve">Calheta (São Jorge)</t>
  </si>
  <si>
    <t xml:space="preserve">410043613EC590740002</t>
  </si>
  <si>
    <t xml:space="preserve">14494</t>
  </si>
  <si>
    <t xml:space="preserve">Farmácia Reis Barata Almada</t>
  </si>
  <si>
    <t xml:space="preserve">Rua Cabo da Boa Esperança  25-A</t>
  </si>
  <si>
    <t xml:space="preserve">2805-109</t>
  </si>
  <si>
    <t xml:space="preserve">04626965WJ8921400002</t>
  </si>
  <si>
    <t xml:space="preserve">04626965WJ8921400004</t>
  </si>
  <si>
    <t xml:space="preserve">19739</t>
  </si>
  <si>
    <t xml:space="preserve">Farmácia Nova de S. Roque</t>
  </si>
  <si>
    <t xml:space="preserve">Rua São Roque da Lameira  228</t>
  </si>
  <si>
    <t xml:space="preserve">4350-298</t>
  </si>
  <si>
    <t xml:space="preserve">410026537BB692650002</t>
  </si>
  <si>
    <t xml:space="preserve">410043613EC590740081</t>
  </si>
  <si>
    <t xml:space="preserve">Avenida da República  114</t>
  </si>
  <si>
    <t xml:space="preserve">410036369FC917290008</t>
  </si>
  <si>
    <t xml:space="preserve">16632</t>
  </si>
  <si>
    <t xml:space="preserve">Farmácia Matos Vieira</t>
  </si>
  <si>
    <t xml:space="preserve">Praça Engenheiro Armando Rodrigues  206</t>
  </si>
  <si>
    <t xml:space="preserve">4830-520</t>
  </si>
  <si>
    <t xml:space="preserve">410036844EC489620001</t>
  </si>
  <si>
    <t xml:space="preserve">20591</t>
  </si>
  <si>
    <t xml:space="preserve">Farmácia Rodrigues Pata </t>
  </si>
  <si>
    <t xml:space="preserve">Avenida Principal,  6</t>
  </si>
  <si>
    <t xml:space="preserve">2975-247</t>
  </si>
  <si>
    <t xml:space="preserve">04626965WJ8921400005</t>
  </si>
  <si>
    <t xml:space="preserve">410026537BB692650006</t>
  </si>
  <si>
    <t xml:space="preserve">Rua 1 de Maio  1687</t>
  </si>
  <si>
    <t xml:space="preserve">04526965WJ8921400006</t>
  </si>
  <si>
    <t xml:space="preserve">19330</t>
  </si>
  <si>
    <t xml:space="preserve">Rua Irene Lisboa  LOTE 308-A</t>
  </si>
  <si>
    <t xml:space="preserve">2650-234</t>
  </si>
  <si>
    <t xml:space="preserve">410036368FC917280030</t>
  </si>
  <si>
    <t xml:space="preserve">33618</t>
  </si>
  <si>
    <t xml:space="preserve">Farmácia da Mata Real</t>
  </si>
  <si>
    <t xml:space="preserve">Rua da Ponte Real  108-112</t>
  </si>
  <si>
    <t xml:space="preserve">4590-180</t>
  </si>
  <si>
    <t xml:space="preserve">Paços De Ferreira</t>
  </si>
  <si>
    <t xml:space="preserve">410033034FC992020008</t>
  </si>
  <si>
    <t xml:space="preserve">1210</t>
  </si>
  <si>
    <t xml:space="preserve">Farmácia Roque</t>
  </si>
  <si>
    <t xml:space="preserve">Rua Bartolomeu Alves de Santa  72</t>
  </si>
  <si>
    <t xml:space="preserve">7320-117</t>
  </si>
  <si>
    <t xml:space="preserve">410036368FC917280028</t>
  </si>
  <si>
    <t xml:space="preserve">410036844C8106370049</t>
  </si>
  <si>
    <t xml:space="preserve">55841287UZ9522100002</t>
  </si>
  <si>
    <t xml:space="preserve">04626965WJ8921400007</t>
  </si>
  <si>
    <t xml:space="preserve">410033034FC992020009</t>
  </si>
  <si>
    <t xml:space="preserve">410036368FC917280041</t>
  </si>
  <si>
    <t xml:space="preserve">410036368FC917280032</t>
  </si>
  <si>
    <t xml:space="preserve">11649</t>
  </si>
  <si>
    <t xml:space="preserve">Rua da Sé  99</t>
  </si>
  <si>
    <t xml:space="preserve">410033034FC992020007</t>
  </si>
  <si>
    <t xml:space="preserve">14834</t>
  </si>
  <si>
    <t xml:space="preserve">Farmácia Sacoor do Feijó</t>
  </si>
  <si>
    <t xml:space="preserve">Estrada da Algazarra  43 B e 45 A</t>
  </si>
  <si>
    <t xml:space="preserve">2810-015</t>
  </si>
  <si>
    <t xml:space="preserve">04626965WJ8921400009</t>
  </si>
  <si>
    <t xml:space="preserve">17884</t>
  </si>
  <si>
    <t xml:space="preserve">Farmácia Cavaleiros</t>
  </si>
  <si>
    <t xml:space="preserve">Av. António Galvão de Andrade  12 r/c Lj. A</t>
  </si>
  <si>
    <t xml:space="preserve">2660-222</t>
  </si>
  <si>
    <t xml:space="preserve">410036368FC917280046</t>
  </si>
  <si>
    <t xml:space="preserve">410036369FC917290010</t>
  </si>
  <si>
    <t xml:space="preserve">04626965WJ8921400008</t>
  </si>
  <si>
    <t xml:space="preserve">Aeroporto Francisco Sá Carneiro</t>
  </si>
  <si>
    <t xml:space="preserve">410036368FC917280039</t>
  </si>
  <si>
    <t xml:space="preserve">410026634B8230790030</t>
  </si>
  <si>
    <t xml:space="preserve">410036369FC917290007</t>
  </si>
  <si>
    <t xml:space="preserve">Rua Dr. António Granjo, nº2 B</t>
  </si>
  <si>
    <t xml:space="preserve">410033034G3459800001</t>
  </si>
  <si>
    <t xml:space="preserve">410033034G3459780021</t>
  </si>
  <si>
    <t xml:space="preserve">8150</t>
  </si>
  <si>
    <t xml:space="preserve">Rua Maria Lamas  nº 11 Fra. A</t>
  </si>
  <si>
    <t xml:space="preserve">2350-810</t>
  </si>
  <si>
    <t xml:space="preserve">410033034G3459780019</t>
  </si>
  <si>
    <t xml:space="preserve">13730</t>
  </si>
  <si>
    <t xml:space="preserve">Rua Dr. Manuel Pacheco Nobre  44-B</t>
  </si>
  <si>
    <t xml:space="preserve">2830-080</t>
  </si>
  <si>
    <t xml:space="preserve">410036368CC988000075</t>
  </si>
  <si>
    <t xml:space="preserve">410043613F9158560028</t>
  </si>
  <si>
    <t xml:space="preserve">410035429F3002290003</t>
  </si>
  <si>
    <t xml:space="preserve">410026537BB692660014</t>
  </si>
  <si>
    <t xml:space="preserve">410033034G3459800002</t>
  </si>
  <si>
    <t xml:space="preserve">UPS SPIRIT Gde Aut 9110 (10Kva) V1 - monofásica</t>
  </si>
  <si>
    <t xml:space="preserve">410033035F9173800019</t>
  </si>
  <si>
    <t xml:space="preserve">Avenida Vitorino Nemésio  14-A</t>
  </si>
  <si>
    <t xml:space="preserve">2725-471</t>
  </si>
  <si>
    <t xml:space="preserve">410026634B8230790029</t>
  </si>
  <si>
    <t xml:space="preserve">25542</t>
  </si>
  <si>
    <t xml:space="preserve">Farmácia Almargem</t>
  </si>
  <si>
    <t xml:space="preserve">Rua Dr. Coutinho Pais  167 B</t>
  </si>
  <si>
    <t xml:space="preserve">2725-694</t>
  </si>
  <si>
    <t xml:space="preserve">410036369FC917290023</t>
  </si>
  <si>
    <t xml:space="preserve">96783693MT9725600007</t>
  </si>
  <si>
    <t xml:space="preserve">410033034G3459780012</t>
  </si>
  <si>
    <t xml:space="preserve">13420</t>
  </si>
  <si>
    <t xml:space="preserve">Farmácia NovaOdivelas</t>
  </si>
  <si>
    <t xml:space="preserve">Praça Cidade de Odivelas,  4 B</t>
  </si>
  <si>
    <t xml:space="preserve">2675-639</t>
  </si>
  <si>
    <t xml:space="preserve">410033034G3459780013</t>
  </si>
  <si>
    <t xml:space="preserve">410033035F9173800007</t>
  </si>
  <si>
    <t xml:space="preserve">5320</t>
  </si>
  <si>
    <t xml:space="preserve">Rua Manuel Espregueira  120</t>
  </si>
  <si>
    <t xml:space="preserve">4900-319</t>
  </si>
  <si>
    <t xml:space="preserve">96783693MT9725600008</t>
  </si>
  <si>
    <t xml:space="preserve">410033035F9173800011</t>
  </si>
  <si>
    <t xml:space="preserve">Rua D. Maria da Conceição G. Pereira  2</t>
  </si>
  <si>
    <t xml:space="preserve">410043613F9158560032</t>
  </si>
  <si>
    <t xml:space="preserve">12238</t>
  </si>
  <si>
    <t xml:space="preserve">Farmácia Amaral</t>
  </si>
  <si>
    <t xml:space="preserve">Rua Dr. Urbano Mendonça Dias</t>
  </si>
  <si>
    <t xml:space="preserve">9680-110</t>
  </si>
  <si>
    <t xml:space="preserve">Vila Franca Do Campo</t>
  </si>
  <si>
    <t xml:space="preserve">410036368FC917280061</t>
  </si>
  <si>
    <t xml:space="preserve">20850</t>
  </si>
  <si>
    <t xml:space="preserve">Farmácia Colmeias</t>
  </si>
  <si>
    <t xml:space="preserve">Rua Central  3344</t>
  </si>
  <si>
    <t xml:space="preserve">2420-205</t>
  </si>
  <si>
    <t xml:space="preserve">Colmeias</t>
  </si>
  <si>
    <t xml:space="preserve">410043613F9158560029</t>
  </si>
  <si>
    <t xml:space="preserve">04626965WJ8921400011</t>
  </si>
  <si>
    <t xml:space="preserve">Rua 1º de Dezembro  58</t>
  </si>
  <si>
    <t xml:space="preserve">4580-021</t>
  </si>
  <si>
    <t xml:space="preserve">410033035F9173800015</t>
  </si>
  <si>
    <t xml:space="preserve">39940</t>
  </si>
  <si>
    <t xml:space="preserve">Farmácia Dornelas</t>
  </si>
  <si>
    <t xml:space="preserve">Av. Joaquim de Almeida Coelho  7</t>
  </si>
  <si>
    <t xml:space="preserve">3570-130</t>
  </si>
  <si>
    <t xml:space="preserve">Dornelas Agb</t>
  </si>
  <si>
    <t xml:space="preserve">86042784BG6598580001</t>
  </si>
  <si>
    <t xml:space="preserve">410033034G2285850005</t>
  </si>
  <si>
    <t xml:space="preserve">35599</t>
  </si>
  <si>
    <t xml:space="preserve">Farmácia Lima Delgado</t>
  </si>
  <si>
    <t xml:space="preserve">Estrada da Paz  366 r/c esq</t>
  </si>
  <si>
    <t xml:space="preserve">4905-261</t>
  </si>
  <si>
    <t xml:space="preserve">Deocriste</t>
  </si>
  <si>
    <t xml:space="preserve">410043613EC590740088</t>
  </si>
  <si>
    <t xml:space="preserve">Rua João de Barros  2</t>
  </si>
  <si>
    <t xml:space="preserve">1300-320</t>
  </si>
  <si>
    <t xml:space="preserve">410043613EC590740079</t>
  </si>
  <si>
    <t xml:space="preserve">26204</t>
  </si>
  <si>
    <t xml:space="preserve">Praça D. Manuel I  73</t>
  </si>
  <si>
    <t xml:space="preserve">4970-617</t>
  </si>
  <si>
    <t xml:space="preserve">410036368FC917280042</t>
  </si>
  <si>
    <t xml:space="preserve">Estrada Nacional  4</t>
  </si>
  <si>
    <t xml:space="preserve">2985-204</t>
  </si>
  <si>
    <t xml:space="preserve">410033034G2285850002</t>
  </si>
  <si>
    <t xml:space="preserve">Rua Visconde de Vilar Maior  17-19</t>
  </si>
  <si>
    <t xml:space="preserve">5160-298</t>
  </si>
  <si>
    <t xml:space="preserve">410036368FC917280026</t>
  </si>
  <si>
    <t xml:space="preserve">410036368FC917280031</t>
  </si>
  <si>
    <t xml:space="preserve">410033034FC992020005</t>
  </si>
  <si>
    <t xml:space="preserve">410036368FC917280027</t>
  </si>
  <si>
    <t xml:space="preserve">26280</t>
  </si>
  <si>
    <t xml:space="preserve">Farmácia Beleza</t>
  </si>
  <si>
    <t xml:space="preserve">Rua Alberto Laura Moreira Júnior  276</t>
  </si>
  <si>
    <t xml:space="preserve">4450-586</t>
  </si>
  <si>
    <t xml:space="preserve">410033034G3459780009</t>
  </si>
  <si>
    <t xml:space="preserve">Rua Elias Garcia  10 G</t>
  </si>
  <si>
    <t xml:space="preserve">2700-325</t>
  </si>
  <si>
    <t xml:space="preserve">04626965WJ8921400014</t>
  </si>
  <si>
    <t xml:space="preserve">33707</t>
  </si>
  <si>
    <t xml:space="preserve">Farmácia S. Pedro</t>
  </si>
  <si>
    <t xml:space="preserve">Área Urbana de Monção, Loteamento S. Pedro, Bloco B  LT. 18-B</t>
  </si>
  <si>
    <t xml:space="preserve">4950-495</t>
  </si>
  <si>
    <t xml:space="preserve">Monção</t>
  </si>
  <si>
    <t xml:space="preserve">410033034FC992020002</t>
  </si>
  <si>
    <t xml:space="preserve">3530</t>
  </si>
  <si>
    <t xml:space="preserve">Praça Martires Liberdade, Urb. Quinta Nora  Bl 1 R/Esq</t>
  </si>
  <si>
    <t xml:space="preserve">7050-356</t>
  </si>
  <si>
    <t xml:space="preserve">410033034G3459780008</t>
  </si>
  <si>
    <t xml:space="preserve">20958</t>
  </si>
  <si>
    <t xml:space="preserve">Farmácia Dias Felix</t>
  </si>
  <si>
    <t xml:space="preserve">Lugar de Portelas</t>
  </si>
  <si>
    <t xml:space="preserve">4755-247</t>
  </si>
  <si>
    <t xml:space="preserve">Goios</t>
  </si>
  <si>
    <t xml:space="preserve">410036368FC917280052</t>
  </si>
  <si>
    <t xml:space="preserve">410036369FC917290013</t>
  </si>
  <si>
    <t xml:space="preserve">1074PM1</t>
  </si>
  <si>
    <t xml:space="preserve">Posto De Medicamentos Da Farmácia Moderna</t>
  </si>
  <si>
    <t xml:space="preserve">Estrada Municipal Ed. Da Glória António    Zona Industrial Do Pateiro</t>
  </si>
  <si>
    <t xml:space="preserve">8400-654</t>
  </si>
  <si>
    <t xml:space="preserve">Parchal</t>
  </si>
  <si>
    <t xml:space="preserve">410036368FC917280044</t>
  </si>
  <si>
    <t xml:space="preserve">410036369G6239080023</t>
  </si>
  <si>
    <t xml:space="preserve">410033034FC992020003</t>
  </si>
  <si>
    <t xml:space="preserve">410033034G2285850001</t>
  </si>
  <si>
    <t xml:space="preserve">410033035F9173800008</t>
  </si>
  <si>
    <t xml:space="preserve">PF19666</t>
  </si>
  <si>
    <t xml:space="preserve">Com + Saúde, Lda.</t>
  </si>
  <si>
    <t xml:space="preserve">EDIFICIO DO SOLAR DA LAPA. 1 º ESQ.   PRAÇA DO SOLAR</t>
  </si>
  <si>
    <t xml:space="preserve">3660-462</t>
  </si>
  <si>
    <t xml:space="preserve">410036369FC917290011</t>
  </si>
  <si>
    <t xml:space="preserve">410035429F3002290002</t>
  </si>
  <si>
    <t xml:space="preserve">410033034G2285850004</t>
  </si>
  <si>
    <t xml:space="preserve">410033034FC992020011</t>
  </si>
  <si>
    <t xml:space="preserve">410036369G6239080014</t>
  </si>
  <si>
    <t xml:space="preserve">24880PM</t>
  </si>
  <si>
    <t xml:space="preserve">Posto Farmaceutico Fª  Macedo Morais</t>
  </si>
  <si>
    <t xml:space="preserve">Rua do Cruzeiro de Andrães 209</t>
  </si>
  <si>
    <t xml:space="preserve">5000-033</t>
  </si>
  <si>
    <t xml:space="preserve">410036368FC917280035</t>
  </si>
  <si>
    <t xml:space="preserve">Rua do Além  33</t>
  </si>
  <si>
    <t xml:space="preserve">410033034G2285850007</t>
  </si>
  <si>
    <t xml:space="preserve">26468</t>
  </si>
  <si>
    <t xml:space="preserve">R. Engenheiro Moura Pegado  Lt C1, R/C E</t>
  </si>
  <si>
    <t xml:space="preserve">5340-245</t>
  </si>
  <si>
    <t xml:space="preserve">Macedo De Cavaleiros</t>
  </si>
  <si>
    <t xml:space="preserve">410036368FC917280049</t>
  </si>
  <si>
    <t xml:space="preserve">Rua Vasco Santana  10 A</t>
  </si>
  <si>
    <t xml:space="preserve">410033034G3459800005</t>
  </si>
  <si>
    <t xml:space="preserve">33570</t>
  </si>
  <si>
    <t xml:space="preserve">Farmácia Recardães</t>
  </si>
  <si>
    <t xml:space="preserve">Rua do Sobreiro  255</t>
  </si>
  <si>
    <t xml:space="preserve">3750-726</t>
  </si>
  <si>
    <t xml:space="preserve">Recardães</t>
  </si>
  <si>
    <t xml:space="preserve">410033034G3459800003</t>
  </si>
  <si>
    <t xml:space="preserve">410033034G3459800006</t>
  </si>
  <si>
    <t xml:space="preserve">410036368FC917280036</t>
  </si>
  <si>
    <t xml:space="preserve">Rua da Lavandeira S/N</t>
  </si>
  <si>
    <t xml:space="preserve">410036368FC917280053</t>
  </si>
  <si>
    <t xml:space="preserve">10618</t>
  </si>
  <si>
    <t xml:space="preserve">Farmácia Silveira Suc.</t>
  </si>
  <si>
    <t xml:space="preserve">Rua de Mértola  21</t>
  </si>
  <si>
    <t xml:space="preserve">7800-475</t>
  </si>
  <si>
    <t xml:space="preserve">410033034FC992020001</t>
  </si>
  <si>
    <t xml:space="preserve">12211</t>
  </si>
  <si>
    <t xml:space="preserve">Av. de São Romão  nº 127</t>
  </si>
  <si>
    <t xml:space="preserve">4935-546</t>
  </si>
  <si>
    <t xml:space="preserve">Neiva</t>
  </si>
  <si>
    <t xml:space="preserve">410036368FC917280037</t>
  </si>
  <si>
    <t xml:space="preserve">410033034G3459800004</t>
  </si>
  <si>
    <t xml:space="preserve">Alameda das Comunidades Portuguesas - Aeroporto de Lisboa</t>
  </si>
  <si>
    <t xml:space="preserve">13943</t>
  </si>
  <si>
    <t xml:space="preserve">Farmácia Galaico, Lda.</t>
  </si>
  <si>
    <t xml:space="preserve">Rua do Mercado  18</t>
  </si>
  <si>
    <t xml:space="preserve">5460-013</t>
  </si>
  <si>
    <t xml:space="preserve">Boticas</t>
  </si>
  <si>
    <t xml:space="preserve">410033034G3459780018</t>
  </si>
  <si>
    <t xml:space="preserve">410033034G4642450010</t>
  </si>
  <si>
    <t xml:space="preserve">410036368FC917280045</t>
  </si>
  <si>
    <t xml:space="preserve">Farmácia Nova do Olival</t>
  </si>
  <si>
    <t xml:space="preserve">Rua de S. Tomé e Príncipe  20 B</t>
  </si>
  <si>
    <t xml:space="preserve">2620-058</t>
  </si>
  <si>
    <t xml:space="preserve">410033034G4642450011</t>
  </si>
  <si>
    <t xml:space="preserve">410033034G4642450004</t>
  </si>
  <si>
    <t xml:space="preserve">410036368FC917280034</t>
  </si>
  <si>
    <t xml:space="preserve">PF21105A</t>
  </si>
  <si>
    <t xml:space="preserve">Pharma Godinho Belo</t>
  </si>
  <si>
    <t xml:space="preserve">Estrada do Vale das Pedras  </t>
  </si>
  <si>
    <t xml:space="preserve">410033034G4642450008</t>
  </si>
  <si>
    <t xml:space="preserve">Rua de Santa Catarina  17-LOJA 2</t>
  </si>
  <si>
    <t xml:space="preserve">2495-186</t>
  </si>
  <si>
    <t xml:space="preserve">410036368FC917280043</t>
  </si>
  <si>
    <t xml:space="preserve">410033034G4642450009</t>
  </si>
  <si>
    <t xml:space="preserve">410033034G4642450007</t>
  </si>
  <si>
    <t xml:space="preserve">410036368FC917280060</t>
  </si>
  <si>
    <t xml:space="preserve">410033034G5067580017</t>
  </si>
  <si>
    <t xml:space="preserve">410033034G5067580014</t>
  </si>
  <si>
    <t xml:space="preserve">410036368FC917280058</t>
  </si>
  <si>
    <t xml:space="preserve">18376</t>
  </si>
  <si>
    <t xml:space="preserve">Farmácia do Castelo</t>
  </si>
  <si>
    <t xml:space="preserve">Av. José Soares  103</t>
  </si>
  <si>
    <t xml:space="preserve">4475-615</t>
  </si>
  <si>
    <t xml:space="preserve">22160</t>
  </si>
  <si>
    <t xml:space="preserve">Rua D.Laurinda Ferreira Magalhãs  15</t>
  </si>
  <si>
    <t xml:space="preserve">4815-353</t>
  </si>
  <si>
    <t xml:space="preserve">Moreira De Cónegos</t>
  </si>
  <si>
    <t xml:space="preserve">410033034G5067580016</t>
  </si>
  <si>
    <t xml:space="preserve">11916</t>
  </si>
  <si>
    <t xml:space="preserve">Farmácia Britanica</t>
  </si>
  <si>
    <t xml:space="preserve">Travessa da Légua da Póvoa  5-B</t>
  </si>
  <si>
    <t xml:space="preserve">1250-136</t>
  </si>
  <si>
    <t xml:space="preserve">3870-022</t>
  </si>
  <si>
    <t xml:space="preserve">Bunheiro</t>
  </si>
  <si>
    <t xml:space="preserve">16500</t>
  </si>
  <si>
    <t xml:space="preserve">Avenida da Igreja  12 r/c Dto</t>
  </si>
  <si>
    <t xml:space="preserve">2480-301</t>
  </si>
  <si>
    <t xml:space="preserve">27367</t>
  </si>
  <si>
    <t xml:space="preserve">Farmácia D'árvore</t>
  </si>
  <si>
    <t xml:space="preserve">Rua da Estrada Velha Nº 810</t>
  </si>
  <si>
    <t xml:space="preserve">4480-107</t>
  </si>
  <si>
    <t xml:space="preserve">Árvore</t>
  </si>
  <si>
    <t xml:space="preserve">6360</t>
  </si>
  <si>
    <t xml:space="preserve">Farmácia da Santa Casa da Misericórdia</t>
  </si>
  <si>
    <t xml:space="preserve">Largo Carlos Amarante</t>
  </si>
  <si>
    <t xml:space="preserve">4700-308</t>
  </si>
  <si>
    <t xml:space="preserve">9679</t>
  </si>
  <si>
    <t xml:space="preserve">Farmácia Ribeirabravense</t>
  </si>
  <si>
    <t xml:space="preserve">Rua de São Bento  13</t>
  </si>
  <si>
    <t xml:space="preserve">9350-223</t>
  </si>
  <si>
    <t xml:space="preserve">Ribeira Brava</t>
  </si>
  <si>
    <t xml:space="preserve">UPS SPIRIT Gde Aut 9110 (10Kva) V1 - monofasica</t>
  </si>
  <si>
    <t xml:space="preserve">Data</t>
  </si>
  <si>
    <t xml:space="preserve">Pedido</t>
  </si>
  <si>
    <t xml:space="preserve">Tipo</t>
  </si>
  <si>
    <t xml:space="preserve">Ref.Pedido Glintt</t>
  </si>
  <si>
    <t xml:space="preserve">Cod.ANF</t>
  </si>
  <si>
    <t xml:space="preserve">Farmácia</t>
  </si>
  <si>
    <t xml:space="preserve">Localidade</t>
  </si>
  <si>
    <t xml:space="preserve">Equipamento</t>
  </si>
  <si>
    <t xml:space="preserve">Avaria</t>
  </si>
  <si>
    <t xml:space="preserve">MÓNICA</t>
  </si>
  <si>
    <t xml:space="preserve">ASSISTÊNCIA</t>
  </si>
  <si>
    <t xml:space="preserve">060/26</t>
  </si>
  <si>
    <t xml:space="preserve">DONA MARIA</t>
  </si>
  <si>
    <t xml:space="preserve">REGALHEIRAS - LAVOS</t>
  </si>
  <si>
    <t xml:space="preserve">SPIRIT 9106</t>
  </si>
  <si>
    <t xml:space="preserve">UPS A APITAR COM ERRO DE BATERIA.</t>
  </si>
  <si>
    <t xml:space="preserve">061/26</t>
  </si>
  <si>
    <t xml:space="preserve">TERRAÇOS DO ALMIRANTE</t>
  </si>
  <si>
    <t xml:space="preserve">ODIVELAS</t>
  </si>
  <si>
    <t xml:space="preserve">SPIRIT 9103</t>
  </si>
  <si>
    <t xml:space="preserve">UPS FAZ DISPARAR O DISJUNTOR.</t>
  </si>
  <si>
    <t xml:space="preserve">ORÇAMENTO</t>
  </si>
  <si>
    <t xml:space="preserve">062/26</t>
  </si>
  <si>
    <t xml:space="preserve">BELEZA</t>
  </si>
  <si>
    <t xml:space="preserve">MATOSINHOS</t>
  </si>
  <si>
    <t xml:space="preserve">AGILE 9106 + AB40</t>
  </si>
  <si>
    <t xml:space="preserve">VAI ABAIXO ASSIM QUE FALHA A CORRENTE.</t>
  </si>
  <si>
    <t xml:space="preserve">063/26</t>
  </si>
  <si>
    <t xml:space="preserve">GONÇALVES</t>
  </si>
  <si>
    <t xml:space="preserve">SPIRIT 9106 + AB40</t>
  </si>
  <si>
    <t xml:space="preserve">APÓS FALHA DE ENERGIA, UPS NÃO LIGA.</t>
  </si>
  <si>
    <t xml:space="preserve">064/26</t>
  </si>
  <si>
    <t xml:space="preserve">CENTRAL DOS OLIVAIS</t>
  </si>
  <si>
    <t xml:space="preserve">SPIRIT 9102</t>
  </si>
  <si>
    <t xml:space="preserve">SINAL SONORO E CHEIRO A QUEIMADO.</t>
  </si>
  <si>
    <t xml:space="preserve">065/26</t>
  </si>
  <si>
    <t xml:space="preserve">LUSITANO</t>
  </si>
  <si>
    <t xml:space="preserve">GOLEGÃ</t>
  </si>
  <si>
    <t xml:space="preserve">APÓS FALHA DE ENERGIA, NÃO LIGA.</t>
  </si>
  <si>
    <t xml:space="preserve">066/26</t>
  </si>
  <si>
    <t xml:space="preserve">14940</t>
  </si>
  <si>
    <t xml:space="preserve">MODERNA</t>
  </si>
  <si>
    <t xml:space="preserve">MINDE</t>
  </si>
  <si>
    <t xml:space="preserve">AGILE 9103</t>
  </si>
  <si>
    <t xml:space="preserve">NÃO LIGA.</t>
  </si>
  <si>
    <t xml:space="preserve">067/26</t>
  </si>
  <si>
    <t xml:space="preserve">ALVES DA GRAÇA</t>
  </si>
  <si>
    <t xml:space="preserve">ERRO 33, “NO BATTERY”, SEMPRE A APITAR.</t>
  </si>
  <si>
    <t xml:space="preserve">068/26</t>
  </si>
  <si>
    <t xml:space="preserve">DO MONTE PIO ARTISTICO TAVIRENSE</t>
  </si>
  <si>
    <t xml:space="preserve">TAVIRA</t>
  </si>
  <si>
    <t xml:space="preserve">069/26</t>
  </si>
  <si>
    <t xml:space="preserve">DOS LUSIADAS</t>
  </si>
  <si>
    <t xml:space="preserve">SPIRIT 9106 + AB20</t>
  </si>
  <si>
    <t xml:space="preserve">070/26</t>
  </si>
  <si>
    <t xml:space="preserve">GARCIA</t>
  </si>
  <si>
    <t xml:space="preserve">CACÉM</t>
  </si>
  <si>
    <t xml:space="preserve">ERRO 33, A APITAR CONTINUAMENTE.</t>
  </si>
  <si>
    <t xml:space="preserve">071/26</t>
  </si>
  <si>
    <t xml:space="preserve">VALE BIDARRA</t>
  </si>
  <si>
    <t xml:space="preserve">FERNÃO FERRO</t>
  </si>
  <si>
    <t xml:space="preserve">072/26</t>
  </si>
  <si>
    <t xml:space="preserve">ALVES DIAS</t>
  </si>
  <si>
    <t xml:space="preserve">CELORICO DE BASTO</t>
  </si>
  <si>
    <t xml:space="preserve">SPIRIT 9103 + AB12</t>
  </si>
  <si>
    <t xml:space="preserve">ERRO 13, 33 E 34, A APITAR CONTINUAMENTE.</t>
  </si>
  <si>
    <t xml:space="preserve">073/26</t>
  </si>
  <si>
    <t xml:space="preserve">CAVAQUINHA</t>
  </si>
  <si>
    <t xml:space="preserve">ALCOCHETE</t>
  </si>
  <si>
    <t xml:space="preserve">074/26</t>
  </si>
  <si>
    <t xml:space="preserve">RIBEIRO SOARES</t>
  </si>
  <si>
    <t xml:space="preserve">SANTA IRIA DA AZOIA</t>
  </si>
  <si>
    <t xml:space="preserve">075/26</t>
  </si>
  <si>
    <t xml:space="preserve">FONSECA</t>
  </si>
  <si>
    <t xml:space="preserve">AMORA</t>
  </si>
  <si>
    <t xml:space="preserve">SPIRIT 9110 V1</t>
  </si>
  <si>
    <t xml:space="preserve">CHEIRO A QUEIMADO, A APITAR.</t>
  </si>
  <si>
    <t xml:space="preserve">076/26</t>
  </si>
  <si>
    <t xml:space="preserve">LIMA DELGADO</t>
  </si>
  <si>
    <t xml:space="preserve">DEOCRISTE</t>
  </si>
  <si>
    <t xml:space="preserve">AGILE 9103 + AB6</t>
  </si>
  <si>
    <t xml:space="preserve">077/26</t>
  </si>
  <si>
    <t xml:space="preserve">MONTE REAL</t>
  </si>
  <si>
    <t xml:space="preserve">AGILE 9106</t>
  </si>
  <si>
    <t xml:space="preserve">ERRO 33.</t>
  </si>
  <si>
    <t xml:space="preserve">078/26</t>
  </si>
  <si>
    <t xml:space="preserve">PORTUGAL</t>
  </si>
  <si>
    <t xml:space="preserve">AGUIAR DA BEIRA</t>
  </si>
  <si>
    <t xml:space="preserve">A APITAR.</t>
  </si>
  <si>
    <t xml:space="preserve">079/26</t>
  </si>
  <si>
    <t xml:space="preserve">DA PONTINHA</t>
  </si>
  <si>
    <t xml:space="preserve">PONTINHA</t>
  </si>
  <si>
    <t xml:space="preserve">080/26</t>
  </si>
  <si>
    <t xml:space="preserve">MOURARIA</t>
  </si>
  <si>
    <t xml:space="preserve">A APITAR, E CARGA APENAS 20%.</t>
  </si>
  <si>
    <t xml:space="preserve">081/26</t>
  </si>
  <si>
    <t xml:space="preserve">7692PM1</t>
  </si>
  <si>
    <t xml:space="preserve">DE MEDICAMENTOS DA FARMÁCIA CHAMBEL SUC</t>
  </si>
  <si>
    <t xml:space="preserve">URRA</t>
  </si>
  <si>
    <t xml:space="preserve">AGILE 9101</t>
  </si>
  <si>
    <t xml:space="preserve">082/26</t>
  </si>
  <si>
    <t xml:space="preserve">APOLINÁRIO</t>
  </si>
  <si>
    <t xml:space="preserve">ALCANEDE</t>
  </si>
  <si>
    <t xml:space="preserve">ERRO 33, “NO BATTERY”.</t>
  </si>
  <si>
    <t xml:space="preserve">083/26</t>
  </si>
  <si>
    <t xml:space="preserve">DA MISERICORDIA</t>
  </si>
  <si>
    <t xml:space="preserve">ALCACER DO SAL</t>
  </si>
  <si>
    <t xml:space="preserve">APÓS FALHA DE ENERGIA, VAI ABAIXO DE IMEDIATO.</t>
  </si>
  <si>
    <t xml:space="preserve">084/26</t>
  </si>
  <si>
    <t xml:space="preserve">CATARINO</t>
  </si>
  <si>
    <t xml:space="preserve">ALENQUER</t>
  </si>
  <si>
    <t xml:space="preserve">085/26</t>
  </si>
  <si>
    <t xml:space="preserve">16675</t>
  </si>
  <si>
    <t xml:space="preserve">VITORIA</t>
  </si>
  <si>
    <t xml:space="preserve">AGILE 9103 + AB12</t>
  </si>
  <si>
    <t xml:space="preserve">086/26</t>
  </si>
  <si>
    <t xml:space="preserve">GIRO</t>
  </si>
  <si>
    <t xml:space="preserve">GAFANHA DA VAGUEIRA</t>
  </si>
  <si>
    <t xml:space="preserve">APÓS CORTE DE ENERGIA, QUANDO SE VOLTA A LIGAR FICA UNS SEGUNDOS COM BEEPS CONTINUOS E VAI ABAIXO.</t>
  </si>
  <si>
    <t xml:space="preserve">087/26</t>
  </si>
  <si>
    <t xml:space="preserve">S. PEDRO</t>
  </si>
  <si>
    <t xml:space="preserve">MONÇÃO</t>
  </si>
  <si>
    <t xml:space="preserve">APÓS CORTE DE ENERGIA, NÃO LIGA.</t>
  </si>
  <si>
    <t xml:space="preserve">088/26</t>
  </si>
  <si>
    <t xml:space="preserve">CASTELA</t>
  </si>
  <si>
    <t xml:space="preserve">CORTES LRA</t>
  </si>
  <si>
    <t xml:space="preserve">CHEIRO A QUEIMADO VINDO DAS BATERIAS.</t>
  </si>
  <si>
    <t xml:space="preserve">089/26</t>
  </si>
  <si>
    <t xml:space="preserve">S. COSME</t>
  </si>
  <si>
    <t xml:space="preserve">VILA NOVA DE FAMALICÃO</t>
  </si>
  <si>
    <t xml:space="preserve">090/26</t>
  </si>
  <si>
    <t xml:space="preserve">CENTRAL</t>
  </si>
  <si>
    <t xml:space="preserve">VILA FRANCA DE XIRA</t>
  </si>
  <si>
    <t xml:space="preserve">APÓS CHEIRO INTENSO A QUEIMADO, NÃO LIGA.</t>
  </si>
  <si>
    <t xml:space="preserve">091/26</t>
  </si>
  <si>
    <t xml:space="preserve">ZARCO</t>
  </si>
  <si>
    <t xml:space="preserve">MACHICO</t>
  </si>
  <si>
    <t xml:space="preserve">092/26</t>
  </si>
  <si>
    <t xml:space="preserve">QUINTANS</t>
  </si>
  <si>
    <t xml:space="preserve">LOURINHÃ</t>
  </si>
  <si>
    <t xml:space="preserve">TOWER 15KVA V1</t>
  </si>
  <si>
    <t xml:space="preserve">APÓS FALHA DE ENERGIA, GARANTIU A ENERGIA DOS EQUIPAMENTOS, TODOS OS POSTOS INCLUINDO SERVIDOR FORAM IMEDIATAMENTE ABAIXO.</t>
  </si>
  <si>
    <t xml:space="preserve">093/26</t>
  </si>
  <si>
    <t xml:space="preserve">VALE D`ALVARO</t>
  </si>
  <si>
    <t xml:space="preserve">BRAGANÇA</t>
  </si>
  <si>
    <t xml:space="preserve">ERRO: 33 | AUSÊNCIA DE BATERIA</t>
  </si>
  <si>
    <t xml:space="preserve">094/26</t>
  </si>
  <si>
    <t xml:space="preserve">DIOGO MARQUES</t>
  </si>
  <si>
    <t xml:space="preserve">MONTIJO</t>
  </si>
  <si>
    <t xml:space="preserve">FALTOU A LUZ E A UPS FOI ABAIXO</t>
  </si>
  <si>
    <t xml:space="preserve">095/26</t>
  </si>
  <si>
    <t xml:space="preserve">18830</t>
  </si>
  <si>
    <t xml:space="preserve">PRAGANA</t>
  </si>
  <si>
    <t xml:space="preserve">PAÇO DE ARCOS</t>
  </si>
  <si>
    <t xml:space="preserve">DESLIGAR SE ASSIM QUE FALHA A LUZ E A MESMA DESLIGA SE UPS COM BATERIAS KO</t>
  </si>
  <si>
    <t xml:space="preserve">096/26</t>
  </si>
  <si>
    <t xml:space="preserve">DO MONTE</t>
  </si>
  <si>
    <t xml:space="preserve">MONTE</t>
  </si>
  <si>
    <t xml:space="preserve">UPS APITANDO APÓS FALHA ELÉTRICA NA FARMÁCIA</t>
  </si>
  <si>
    <t xml:space="preserve">097/26</t>
  </si>
  <si>
    <t xml:space="preserve">SPIRIT 9103 + AB6</t>
  </si>
  <si>
    <t xml:space="preserve">ALERTA DE SINAL VERMELHO NO SISTEMA UPS DA FARMÁCIA LIMA DELGADA, POSSIVELMENTE DEVIDO A UMA FALHA DE ENERGIA</t>
  </si>
  <si>
    <t xml:space="preserve">098/26</t>
  </si>
  <si>
    <t xml:space="preserve">ALIANÇA</t>
  </si>
  <si>
    <t xml:space="preserve">ARRIFANA VFR</t>
  </si>
  <si>
    <t xml:space="preserve">SPIRIT 9110 V2</t>
  </si>
  <si>
    <t xml:space="preserve">UPS COM ERRO, ESTA COM CÓDIGO 33 E 34 AUSÊNCIA DE BATERIAS E SUBTENSÃO</t>
  </si>
  <si>
    <t xml:space="preserve">099/26</t>
  </si>
  <si>
    <t xml:space="preserve">BORRALHO</t>
  </si>
  <si>
    <t xml:space="preserve">UPS A FAZER DISPARAR O QUADRO ELÉTRICO</t>
  </si>
  <si>
    <t xml:space="preserve">100/26</t>
  </si>
  <si>
    <t xml:space="preserve">GODINHO BELO</t>
  </si>
  <si>
    <t xml:space="preserve">ALBUFEIRA</t>
  </si>
  <si>
    <t xml:space="preserve">101/26</t>
  </si>
  <si>
    <t xml:space="preserve">SILVA JUNIOR</t>
  </si>
  <si>
    <t xml:space="preserve">ALMADA</t>
  </si>
  <si>
    <t xml:space="preserve">ERRO 33, SEM BATERIA, A EMITIR SINLA SONORO CONTÍNUO.</t>
  </si>
  <si>
    <t xml:space="preserve">102/26</t>
  </si>
  <si>
    <t xml:space="preserve">NACIONAL</t>
  </si>
  <si>
    <t xml:space="preserve">BOBADELA LRS</t>
  </si>
  <si>
    <t xml:space="preserve">ERRO DE BATERIA, A EMITIR SINAL SONORO CONTÍNUO.</t>
  </si>
  <si>
    <t xml:space="preserve">103/26</t>
  </si>
  <si>
    <t xml:space="preserve">DA RAMALHA</t>
  </si>
  <si>
    <t xml:space="preserve">COMEÇOU A CHEIRAR A QUEIMADO E NÃO LIGA.</t>
  </si>
  <si>
    <t xml:space="preserve">104/26</t>
  </si>
  <si>
    <t xml:space="preserve">ARCOS DE VALDEVEZ</t>
  </si>
  <si>
    <t xml:space="preserve">UPS ESTÁ A APITAR E A APRESENTAR OS ERROS 33 (NO BATTERY) E 44 (RESERVE).</t>
  </si>
  <si>
    <t xml:space="preserve">105/26</t>
  </si>
  <si>
    <t xml:space="preserve">DE MEDICAMENTOS DA FARMÁCIA DUARTE</t>
  </si>
  <si>
    <t xml:space="preserve">COIMBRÃO</t>
  </si>
  <si>
    <t xml:space="preserve">UPS A APITAR, FOI ABAIXO E NÃO LIGA.</t>
  </si>
  <si>
    <t xml:space="preserve">106/26</t>
  </si>
  <si>
    <t xml:space="preserve">ERRO 9- 9</t>
  </si>
  <si>
    <t xml:space="preserve">107/26</t>
  </si>
  <si>
    <t xml:space="preserve">TOMAR</t>
  </si>
  <si>
    <t xml:space="preserve">A APITAR, INDICA FALTA DE ENERGIA, ERRO 33 NO VISOR.</t>
  </si>
  <si>
    <t xml:space="preserve">108/26</t>
  </si>
  <si>
    <t xml:space="preserve">FARMÁCIA PRETENDE ORÇAMENTO PARA SUBSTITUIÇÃO INTERGRAL DAS BATERIAS.</t>
  </si>
  <si>
    <t xml:space="preserve">109/26</t>
  </si>
  <si>
    <t xml:space="preserve">SENHORA DO VALE</t>
  </si>
  <si>
    <t xml:space="preserve">PAREDES</t>
  </si>
  <si>
    <t xml:space="preserve">UPS A APITAR, SEM CAPACIDADE DE CARREGAR.</t>
  </si>
  <si>
    <t xml:space="preserve">110/26</t>
  </si>
  <si>
    <t xml:space="preserve">PINTO</t>
  </si>
  <si>
    <t xml:space="preserve">VILA VELHA DE RÓDÃO</t>
  </si>
  <si>
    <t xml:space="preserve">NÃO PASSA DE 25% DE CARGA E DESLIGA-SE.</t>
  </si>
  <si>
    <t xml:space="preserve">111/26</t>
  </si>
  <si>
    <t xml:space="preserve">GAIA JARDIM</t>
  </si>
  <si>
    <t xml:space="preserve">AFURADA  V N DE GAIA</t>
  </si>
  <si>
    <t xml:space="preserve">A APITAR CONTINUAMENTE, COM A LUZ DE REDE A PISCAR.</t>
  </si>
  <si>
    <t xml:space="preserve">112/26</t>
  </si>
  <si>
    <t xml:space="preserve">EUROPA</t>
  </si>
  <si>
    <t xml:space="preserve">ELVAS</t>
  </si>
  <si>
    <t xml:space="preserve">ERRO 33, NÃO LIGA.</t>
  </si>
  <si>
    <t xml:space="preserve">113/26</t>
  </si>
  <si>
    <t xml:space="preserve">PROBLEMAS DE CARGA DE BATERIAS; APÓS FALHA DE LUZ, A UPS FOI ABAIXO.</t>
  </si>
  <si>
    <t xml:space="preserve">114/26</t>
  </si>
  <si>
    <t xml:space="preserve">MATILDE SOARES</t>
  </si>
  <si>
    <t xml:space="preserve">MIRA</t>
  </si>
  <si>
    <t xml:space="preserve">APÓS FALHA DE LUZ, A UPS FOI ABAIXO.</t>
  </si>
  <si>
    <t xml:space="preserve">115/26</t>
  </si>
  <si>
    <t xml:space="preserve">S. DAMIÃO</t>
  </si>
  <si>
    <t xml:space="preserve">CORDINHÃ</t>
  </si>
  <si>
    <t xml:space="preserve">116/26</t>
  </si>
  <si>
    <t xml:space="preserve">MISERICORDIA DE CORUCHE</t>
  </si>
  <si>
    <t xml:space="preserve">CORUCHE</t>
  </si>
  <si>
    <t xml:space="preserve">117/26</t>
  </si>
  <si>
    <t xml:space="preserve">PAULITOS</t>
  </si>
  <si>
    <t xml:space="preserve">REGUENGOS DE MONSARAZ</t>
  </si>
  <si>
    <t xml:space="preserve">118/26</t>
  </si>
  <si>
    <t xml:space="preserve">SANTO ESTÊVÃO</t>
  </si>
  <si>
    <t xml:space="preserve">FERREL</t>
  </si>
  <si>
    <t xml:space="preserve">A APITAR CONTINUAMENTE, NÃO CARREGA.</t>
  </si>
  <si>
    <t xml:space="preserve">119/26</t>
  </si>
  <si>
    <t xml:space="preserve">NOVA</t>
  </si>
  <si>
    <t xml:space="preserve">MACEDO DE CAVALEIROS</t>
  </si>
  <si>
    <t xml:space="preserve">LIGA MAS NÃO CARREGA.</t>
  </si>
  <si>
    <t xml:space="preserve">120/26</t>
  </si>
  <si>
    <t xml:space="preserve">DA CRUZ</t>
  </si>
  <si>
    <t xml:space="preserve">CHEIROU A QUEIMADO E FICOU COM ERRO 33.</t>
  </si>
  <si>
    <t xml:space="preserve">121/26</t>
  </si>
  <si>
    <t xml:space="preserve">LOUREIRO BASTO</t>
  </si>
  <si>
    <t xml:space="preserve">PALMEIRA BRG</t>
  </si>
  <si>
    <t xml:space="preserve">ESTÁ CONSTANTEMENTE A APITAR E NÃO ESTÁ A AGUENTAR CARGA.</t>
  </si>
  <si>
    <t xml:space="preserve">122/26</t>
  </si>
  <si>
    <t xml:space="preserve">Orçamento</t>
  </si>
  <si>
    <t xml:space="preserve">Guia Transp.</t>
  </si>
  <si>
    <t xml:space="preserve">Valor Sem IVA</t>
  </si>
  <si>
    <t xml:space="preserve">Aprovado</t>
  </si>
  <si>
    <t xml:space="preserve">Última Assist.</t>
  </si>
  <si>
    <t xml:space="preserve">Garantia</t>
  </si>
  <si>
    <t xml:space="preserve">Assist.</t>
  </si>
  <si>
    <t xml:space="preserve">Nº Série</t>
  </si>
  <si>
    <t xml:space="preserve">Observações</t>
  </si>
  <si>
    <t xml:space="preserve">Feito Em</t>
  </si>
  <si>
    <t xml:space="preserve">Técnico</t>
  </si>
  <si>
    <t xml:space="preserve">Situação</t>
  </si>
  <si>
    <t xml:space="preserve">Fatura LAB24</t>
  </si>
  <si>
    <t xml:space="preserve">LUIS FINO</t>
  </si>
  <si>
    <t xml:space="preserve">004/22</t>
  </si>
  <si>
    <t xml:space="preserve">PASSARINHO</t>
  </si>
  <si>
    <t xml:space="preserve">SARDOAL</t>
  </si>
  <si>
    <t xml:space="preserve">CHEIRO A QUEIMADO</t>
  </si>
  <si>
    <t xml:space="preserve">340014</t>
  </si>
  <si>
    <t xml:space="preserve">FECHADO</t>
  </si>
  <si>
    <t xml:space="preserve">005/22</t>
  </si>
  <si>
    <t xml:space="preserve">DA FAMALICÃO</t>
  </si>
  <si>
    <t xml:space="preserve">FAMALICÃO NZR</t>
  </si>
  <si>
    <t xml:space="preserve">LED COM ERRO ACESO</t>
  </si>
  <si>
    <t xml:space="preserve">L22/169</t>
  </si>
  <si>
    <t xml:space="preserve">340025</t>
  </si>
  <si>
    <t xml:space="preserve">009/22</t>
  </si>
  <si>
    <t xml:space="preserve">ARAGÃO</t>
  </si>
  <si>
    <t xml:space="preserve">SÃO DOMINGOS DE RANA</t>
  </si>
  <si>
    <t xml:space="preserve">ERRO 9 E 44</t>
  </si>
  <si>
    <t xml:space="preserve">L22/336</t>
  </si>
  <si>
    <t xml:space="preserve">810083</t>
  </si>
  <si>
    <t xml:space="preserve">LUIS FINO </t>
  </si>
  <si>
    <t xml:space="preserve">012/22</t>
  </si>
  <si>
    <t xml:space="preserve">DA CHAFÉ</t>
  </si>
  <si>
    <t xml:space="preserve">CHAFÉ</t>
  </si>
  <si>
    <t xml:space="preserve">DESCARGA ELETRICA</t>
  </si>
  <si>
    <t xml:space="preserve">L23/1</t>
  </si>
  <si>
    <t xml:space="preserve">UPS AVARIOU NA SEQUÊNCIA DUMA DESCARGA ELECTRICA (TROVOADA)</t>
  </si>
  <si>
    <t xml:space="preserve">FATURAR</t>
  </si>
  <si>
    <t xml:space="preserve">013/23</t>
  </si>
  <si>
    <t xml:space="preserve">FONTE LUMINOSA</t>
  </si>
  <si>
    <t xml:space="preserve">NÃO DEBITA CORRENTE</t>
  </si>
  <si>
    <t xml:space="preserve">Pedro C.</t>
  </si>
  <si>
    <t xml:space="preserve">1 TROCA</t>
  </si>
  <si>
    <t xml:space="preserve">015/23</t>
  </si>
  <si>
    <t xml:space="preserve">DA AMOREIRA</t>
  </si>
  <si>
    <t xml:space="preserve">EIXO</t>
  </si>
  <si>
    <t xml:space="preserve">NÃO LIGA</t>
  </si>
  <si>
    <t xml:space="preserve">IOLANDA</t>
  </si>
  <si>
    <t xml:space="preserve">EMAIL</t>
  </si>
  <si>
    <t xml:space="preserve">MISERICORDIA</t>
  </si>
  <si>
    <t xml:space="preserve">RIBEIRA GRANDE</t>
  </si>
  <si>
    <t xml:space="preserve">L23/80</t>
  </si>
  <si>
    <t xml:space="preserve"> UPS de 6 Kva de substituição/EMPRESTIMO CTT é PA019161702PT </t>
  </si>
  <si>
    <t xml:space="preserve">016/22</t>
  </si>
  <si>
    <t xml:space="preserve">IMPAR</t>
  </si>
  <si>
    <t xml:space="preserve">SANTO ANTÓNIO CAVALEIROS</t>
  </si>
  <si>
    <t xml:space="preserve">ERRO 18</t>
  </si>
  <si>
    <t xml:space="preserve">L23/93</t>
  </si>
  <si>
    <t xml:space="preserve">017/23</t>
  </si>
  <si>
    <t xml:space="preserve">MELO</t>
  </si>
  <si>
    <t xml:space="preserve">CANDELÁRIA MAD</t>
  </si>
  <si>
    <t xml:space="preserve">TROVOADA ERRO18</t>
  </si>
  <si>
    <t xml:space="preserve">L23/3</t>
  </si>
  <si>
    <t xml:space="preserve">L22/411</t>
  </si>
  <si>
    <t xml:space="preserve">GT L22/411 /26,04,2023</t>
  </si>
  <si>
    <t xml:space="preserve">018/22</t>
  </si>
  <si>
    <t xml:space="preserve">TEREZA GARCIA</t>
  </si>
  <si>
    <t xml:space="preserve">SINTRA</t>
  </si>
  <si>
    <t xml:space="preserve">VENTOINHA FAZ BARULHO</t>
  </si>
  <si>
    <t xml:space="preserve">Filipe S.</t>
  </si>
  <si>
    <t xml:space="preserve">Ups com ventilação obstruída pelo cliente!</t>
  </si>
  <si>
    <t xml:space="preserve">FERRREIRA</t>
  </si>
  <si>
    <t xml:space="preserve">MALVEIRA</t>
  </si>
  <si>
    <t xml:space="preserve">L23/4</t>
  </si>
  <si>
    <t xml:space="preserve">O Dr. resolveu testar a UPS desligando os disjuntores errados e mandou tudo abaixo, a UPS está em perfeitas condiçoes.</t>
  </si>
  <si>
    <t xml:space="preserve">019/23</t>
  </si>
  <si>
    <t xml:space="preserve">ROCHA BARROS</t>
  </si>
  <si>
    <t xml:space="preserve">ANCEDE</t>
  </si>
  <si>
    <t xml:space="preserve">AGILE 3000</t>
  </si>
  <si>
    <t xml:space="preserve">ERRO 44</t>
  </si>
  <si>
    <t xml:space="preserve">020/23</t>
  </si>
  <si>
    <t xml:space="preserve">CRISPIM RIBEIRO</t>
  </si>
  <si>
    <t xml:space="preserve">PICO DA PEDRA</t>
  </si>
  <si>
    <t xml:space="preserve">LUZES DE ALARME</t>
  </si>
  <si>
    <t xml:space="preserve">L23/136</t>
  </si>
  <si>
    <t xml:space="preserve">021/23</t>
  </si>
  <si>
    <t xml:space="preserve">ABREU</t>
  </si>
  <si>
    <t xml:space="preserve">MORTÁGUA</t>
  </si>
  <si>
    <t xml:space="preserve">NÃO AGUENTA FALHA ENERGIA</t>
  </si>
  <si>
    <t xml:space="preserve">L23/137</t>
  </si>
  <si>
    <t xml:space="preserve">023/23</t>
  </si>
  <si>
    <t xml:space="preserve">ABÍLIO GUERRA</t>
  </si>
  <si>
    <t xml:space="preserve">CARTAXO</t>
  </si>
  <si>
    <t xml:space="preserve">L23/7</t>
  </si>
  <si>
    <t xml:space="preserve">NÃO ACEITE</t>
  </si>
  <si>
    <t xml:space="preserve">027/23</t>
  </si>
  <si>
    <t xml:space="preserve">TAVARES DE MATOS</t>
  </si>
  <si>
    <t xml:space="preserve">PINHAL NOVO</t>
  </si>
  <si>
    <t xml:space="preserve">SPIRIT 9101</t>
  </si>
  <si>
    <t xml:space="preserve">NÃO ESTÁ DIMENSIONADA PARA A CARGA </t>
  </si>
  <si>
    <t xml:space="preserve">L23/225</t>
  </si>
  <si>
    <t xml:space="preserve"> 9103 RECONDICIONADA EMAIL18/05/2023</t>
  </si>
  <si>
    <t xml:space="preserve">028/23</t>
  </si>
  <si>
    <t xml:space="preserve">MARVONE</t>
  </si>
  <si>
    <t xml:space="preserve">PALHAÇA</t>
  </si>
  <si>
    <t xml:space="preserve">L23/8</t>
  </si>
  <si>
    <t xml:space="preserve">SEM APROVAÇÃO</t>
  </si>
  <si>
    <t xml:space="preserve">029/23</t>
  </si>
  <si>
    <t xml:space="preserve">CRISTAL CENTER</t>
  </si>
  <si>
    <t xml:space="preserve">TELÕES AMT</t>
  </si>
  <si>
    <t xml:space="preserve">DESLIGA-SE</t>
  </si>
  <si>
    <t xml:space="preserve">L23/5</t>
  </si>
  <si>
    <t xml:space="preserve">BESSA</t>
  </si>
  <si>
    <t xml:space="preserve">SOBRADO</t>
  </si>
  <si>
    <t xml:space="preserve">FAZ MUITO BARULHO</t>
  </si>
  <si>
    <t xml:space="preserve">L23/292</t>
  </si>
  <si>
    <t xml:space="preserve">030/23</t>
  </si>
  <si>
    <t xml:space="preserve">SIMÕES FERREIRA</t>
  </si>
  <si>
    <t xml:space="preserve">TÁBUA</t>
  </si>
  <si>
    <t xml:space="preserve">L23/6</t>
  </si>
  <si>
    <t xml:space="preserve">031/23</t>
  </si>
  <si>
    <t xml:space="preserve">MILENIO</t>
  </si>
  <si>
    <t xml:space="preserve">PÓVOA DO LANHOSO</t>
  </si>
  <si>
    <t xml:space="preserve">NÃO AGUENTA CARGA</t>
  </si>
  <si>
    <t xml:space="preserve">022/23</t>
  </si>
  <si>
    <t xml:space="preserve">HIGIENICA</t>
  </si>
  <si>
    <t xml:space="preserve">FÃO</t>
  </si>
  <si>
    <t xml:space="preserve">L23/17</t>
  </si>
  <si>
    <t xml:space="preserve">Aprovado 21/07/2023</t>
  </si>
  <si>
    <t xml:space="preserve">035/23</t>
  </si>
  <si>
    <t xml:space="preserve">FIGUEIREDO</t>
  </si>
  <si>
    <t xml:space="preserve">VILA POUCA AGUIAR</t>
  </si>
  <si>
    <t xml:space="preserve">ERRO NAS BATERIAS</t>
  </si>
  <si>
    <t xml:space="preserve">L23/20</t>
  </si>
  <si>
    <t xml:space="preserve">036/23</t>
  </si>
  <si>
    <t xml:space="preserve">BELVERDE</t>
  </si>
  <si>
    <t xml:space="preserve">NÃO CARREGA BATERIAS</t>
  </si>
  <si>
    <t xml:space="preserve">037/23</t>
  </si>
  <si>
    <t xml:space="preserve">DIAS MACHADO</t>
  </si>
  <si>
    <t xml:space="preserve">GUIMARÃES</t>
  </si>
  <si>
    <t xml:space="preserve">TOWER 3315 (15KVA) </t>
  </si>
  <si>
    <t xml:space="preserve">L23/19</t>
  </si>
  <si>
    <t xml:space="preserve">038/23</t>
  </si>
  <si>
    <t xml:space="preserve">SIMÕES</t>
  </si>
  <si>
    <t xml:space="preserve">TORRES VEDRAS</t>
  </si>
  <si>
    <t xml:space="preserve">TOWER 3315 (15KVA) V3</t>
  </si>
  <si>
    <t xml:space="preserve">CHEIRO A ACIDO</t>
  </si>
  <si>
    <t xml:space="preserve">L23/347</t>
  </si>
  <si>
    <t xml:space="preserve">60 BATERIAS</t>
  </si>
  <si>
    <t xml:space="preserve">039/23</t>
  </si>
  <si>
    <t xml:space="preserve">MIGUES</t>
  </si>
  <si>
    <t xml:space="preserve">BENAVENTE</t>
  </si>
  <si>
    <t xml:space="preserve">L23/476</t>
  </si>
  <si>
    <t xml:space="preserve">1100227138A9547500012</t>
  </si>
  <si>
    <t xml:space="preserve">FATURAR 2 DESLOCAÇÕES 1200KM/ UPS EFACEC</t>
  </si>
  <si>
    <t xml:space="preserve">TOWER 3315 (15kVA) V3</t>
  </si>
  <si>
    <t xml:space="preserve">CHEIRO ACIDO</t>
  </si>
  <si>
    <t xml:space="preserve">L23/22</t>
  </si>
  <si>
    <t xml:space="preserve">L23/488</t>
  </si>
  <si>
    <t xml:space="preserve">APROVADO 05/12/2023</t>
  </si>
  <si>
    <t xml:space="preserve">040/23</t>
  </si>
  <si>
    <t xml:space="preserve">DE PALMELA</t>
  </si>
  <si>
    <t xml:space="preserve">PALMELA</t>
  </si>
  <si>
    <t xml:space="preserve">L23/358</t>
  </si>
  <si>
    <t xml:space="preserve">041/23</t>
  </si>
  <si>
    <t xml:space="preserve">MARTINHO FERNANDES</t>
  </si>
  <si>
    <t xml:space="preserve">S. MARTINHO SILVARES</t>
  </si>
  <si>
    <t xml:space="preserve">ERRO 33</t>
  </si>
  <si>
    <t xml:space="preserve">L23/398</t>
  </si>
  <si>
    <t xml:space="preserve">410033034C7983690023</t>
  </si>
  <si>
    <t xml:space="preserve">042/23</t>
  </si>
  <si>
    <t xml:space="preserve">ALMEIDA</t>
  </si>
  <si>
    <t xml:space="preserve">PERNES</t>
  </si>
  <si>
    <t xml:space="preserve">VENTILADOR AVARIADO</t>
  </si>
  <si>
    <t xml:space="preserve">L22/413</t>
  </si>
  <si>
    <t xml:space="preserve">410036368D2258950023</t>
  </si>
  <si>
    <t xml:space="preserve">ANO 2023</t>
  </si>
  <si>
    <t xml:space="preserve">043/23</t>
  </si>
  <si>
    <t xml:space="preserve">MIRAMAR</t>
  </si>
  <si>
    <t xml:space="preserve">ARCOZELO VNG</t>
  </si>
  <si>
    <t xml:space="preserve">L23/399</t>
  </si>
  <si>
    <t xml:space="preserve">410036844D4559570009</t>
  </si>
  <si>
    <t xml:space="preserve">OLIVEIRA</t>
  </si>
  <si>
    <t xml:space="preserve">PENAFIEL</t>
  </si>
  <si>
    <t xml:space="preserve">EPO AVARIADO</t>
  </si>
  <si>
    <t xml:space="preserve">L23/32</t>
  </si>
  <si>
    <t xml:space="preserve">SOEIRO</t>
  </si>
  <si>
    <t xml:space="preserve">L23/418</t>
  </si>
  <si>
    <t xml:space="preserve">FALHA DE ENERGIA</t>
  </si>
  <si>
    <t xml:space="preserve">L23/29</t>
  </si>
  <si>
    <t xml:space="preserve">FORA GARANTIA</t>
  </si>
  <si>
    <t xml:space="preserve">045/23</t>
  </si>
  <si>
    <t xml:space="preserve">ESTEVÃO</t>
  </si>
  <si>
    <t xml:space="preserve">ALVERCA DO RIBATEJO</t>
  </si>
  <si>
    <t xml:space="preserve">UF2000</t>
  </si>
  <si>
    <t xml:space="preserve">046/23</t>
  </si>
  <si>
    <t xml:space="preserve">FARMAVIVA</t>
  </si>
  <si>
    <t xml:space="preserve">LAGOS</t>
  </si>
  <si>
    <t xml:space="preserve">NÃO SE CONSEGUE ELIMINAR ERRO</t>
  </si>
  <si>
    <t xml:space="preserve">L23/477</t>
  </si>
  <si>
    <t xml:space="preserve">047/23</t>
  </si>
  <si>
    <t xml:space="preserve">MOURA</t>
  </si>
  <si>
    <t xml:space="preserve">FAZ RUIDO</t>
  </si>
  <si>
    <t xml:space="preserve">L23/444</t>
  </si>
  <si>
    <t xml:space="preserve">048/23</t>
  </si>
  <si>
    <t xml:space="preserve">RIBEIRAS</t>
  </si>
  <si>
    <t xml:space="preserve">PERAFITA</t>
  </si>
  <si>
    <t xml:space="preserve">2000 PLUS</t>
  </si>
  <si>
    <t xml:space="preserve">VENTOINHA AVARIADA</t>
  </si>
  <si>
    <t xml:space="preserve">L23/30</t>
  </si>
  <si>
    <t xml:space="preserve">050/23</t>
  </si>
  <si>
    <t xml:space="preserve">GEMUNDE</t>
  </si>
  <si>
    <t xml:space="preserve">MAIA</t>
  </si>
  <si>
    <t xml:space="preserve">NÃO TEM AUTONOMIA</t>
  </si>
  <si>
    <t xml:space="preserve">L23/33</t>
  </si>
  <si>
    <t xml:space="preserve">L23/508</t>
  </si>
  <si>
    <t xml:space="preserve">051/23</t>
  </si>
  <si>
    <t xml:space="preserve">A APITAR</t>
  </si>
  <si>
    <t xml:space="preserve">L23/471</t>
  </si>
  <si>
    <t xml:space="preserve">ONSITE</t>
  </si>
  <si>
    <t xml:space="preserve">410026634BC835370010</t>
  </si>
  <si>
    <t xml:space="preserve">2 TROCA GT 141/22 16/05/22</t>
  </si>
  <si>
    <t xml:space="preserve">052/23</t>
  </si>
  <si>
    <t xml:space="preserve">VIEIRA</t>
  </si>
  <si>
    <t xml:space="preserve">VILA MOREIRA</t>
  </si>
  <si>
    <t xml:space="preserve">BARULHO ANORMAL VENTOINHA</t>
  </si>
  <si>
    <t xml:space="preserve">L23/483</t>
  </si>
  <si>
    <t xml:space="preserve">053/23</t>
  </si>
  <si>
    <t xml:space="preserve">QUINTELA</t>
  </si>
  <si>
    <t xml:space="preserve">PROBLEMA CARREGADOR BATERIAS</t>
  </si>
  <si>
    <t xml:space="preserve">L23/475</t>
  </si>
  <si>
    <t xml:space="preserve">410033034CC966690048</t>
  </si>
  <si>
    <t xml:space="preserve">054/23</t>
  </si>
  <si>
    <t xml:space="preserve">SEMPRE A APITAR</t>
  </si>
  <si>
    <t xml:space="preserve">L23/38</t>
  </si>
  <si>
    <t xml:space="preserve">055/23</t>
  </si>
  <si>
    <t xml:space="preserve">FERREIRA PAULINO</t>
  </si>
  <si>
    <t xml:space="preserve">RIO MAIOR</t>
  </si>
  <si>
    <t xml:space="preserve">L23/36</t>
  </si>
  <si>
    <t xml:space="preserve">056/23</t>
  </si>
  <si>
    <t xml:space="preserve">SOUSA MARQUÊS</t>
  </si>
  <si>
    <t xml:space="preserve">CORROIOS</t>
  </si>
  <si>
    <t xml:space="preserve">DESLIGA-SE IMEDIATO</t>
  </si>
  <si>
    <t xml:space="preserve">L23/39</t>
  </si>
  <si>
    <t xml:space="preserve">L23/484</t>
  </si>
  <si>
    <t xml:space="preserve">410036368D3334350007</t>
  </si>
  <si>
    <t xml:space="preserve">CAIU AGUA DO AR CONDICIONADA DANIFICANDO AS VENTOINHAS</t>
  </si>
  <si>
    <t xml:space="preserve">057/23</t>
  </si>
  <si>
    <t xml:space="preserve">GONÇALVES CARRASCO</t>
  </si>
  <si>
    <t xml:space="preserve">ARRANHÓ</t>
  </si>
  <si>
    <t xml:space="preserve">ERRO 30 NÃO EMITE ENERGIA</t>
  </si>
  <si>
    <t xml:space="preserve">L23/35</t>
  </si>
  <si>
    <t xml:space="preserve">058/23</t>
  </si>
  <si>
    <t xml:space="preserve">FARIA</t>
  </si>
  <si>
    <t xml:space="preserve">STº ANT. CAVALHEIROS</t>
  </si>
  <si>
    <t xml:space="preserve">METASYSTEM 2500VA</t>
  </si>
  <si>
    <t xml:space="preserve">ERRO NO ARRANCA BATERIAS</t>
  </si>
  <si>
    <t xml:space="preserve">L23/40</t>
  </si>
  <si>
    <t xml:space="preserve">REPARAÇÃO</t>
  </si>
  <si>
    <t xml:space="preserve">059/23</t>
  </si>
  <si>
    <t xml:space="preserve"> UPS AGILE 6K -UPS EMPRESTIMO GT L23/499</t>
  </si>
  <si>
    <t xml:space="preserve">060/23</t>
  </si>
  <si>
    <t xml:space="preserve">PENICHE</t>
  </si>
  <si>
    <t xml:space="preserve">AGILE 9106 + AB20</t>
  </si>
  <si>
    <t xml:space="preserve">DISJUNTOR DESLIGA-SE</t>
  </si>
  <si>
    <t xml:space="preserve">MOREIRA BARATA</t>
  </si>
  <si>
    <t xml:space="preserve">ODIÁXERE</t>
  </si>
  <si>
    <t xml:space="preserve">EMPRÉSTIMO </t>
  </si>
  <si>
    <t xml:space="preserve">L23/499-L24/258</t>
  </si>
  <si>
    <t xml:space="preserve"> UPS AGILE 6K -UPS EMPRESTIMO / FATURAR AVARIOU POR CAUSA DO SISTEMA SOLAR</t>
  </si>
  <si>
    <t xml:space="preserve">061/23</t>
  </si>
  <si>
    <t xml:space="preserve">PEREIRA</t>
  </si>
  <si>
    <t xml:space="preserve">VILA FRANCA NAVES</t>
  </si>
  <si>
    <t xml:space="preserve">L24/1</t>
  </si>
  <si>
    <t xml:space="preserve">001/24</t>
  </si>
  <si>
    <t xml:space="preserve">DA ESTAÇÃO ALGÉS</t>
  </si>
  <si>
    <t xml:space="preserve">ALGÉS</t>
  </si>
  <si>
    <t xml:space="preserve">ERRO 34</t>
  </si>
  <si>
    <t xml:space="preserve">L24/4</t>
  </si>
  <si>
    <t xml:space="preserve">002/24</t>
  </si>
  <si>
    <t xml:space="preserve">DAS RIBEIRAS</t>
  </si>
  <si>
    <t xml:space="preserve">2000 PLUS - LITHIUM BATERRY</t>
  </si>
  <si>
    <t xml:space="preserve">1 DESLOCAÇÃO</t>
  </si>
  <si>
    <t xml:space="preserve">003/24</t>
  </si>
  <si>
    <t xml:space="preserve">ALFEIRÃO</t>
  </si>
  <si>
    <t xml:space="preserve">VILA NOVA DE MILFONTES</t>
  </si>
  <si>
    <t xml:space="preserve">EFACEC</t>
  </si>
  <si>
    <t xml:space="preserve">004/24</t>
  </si>
  <si>
    <t xml:space="preserve">AMIZADE</t>
  </si>
  <si>
    <t xml:space="preserve">ESCAPÃES</t>
  </si>
  <si>
    <t xml:space="preserve">L24/5</t>
  </si>
  <si>
    <t xml:space="preserve">005/24</t>
  </si>
  <si>
    <t xml:space="preserve">SÃO MAMEDE</t>
  </si>
  <si>
    <t xml:space="preserve">SÃO MAMEDE INFESTA</t>
  </si>
  <si>
    <t xml:space="preserve">L24/25</t>
  </si>
  <si>
    <t xml:space="preserve">006/24</t>
  </si>
  <si>
    <t xml:space="preserve">ERRO 33 18</t>
  </si>
  <si>
    <t xml:space="preserve">410026634A552650007</t>
  </si>
  <si>
    <t xml:space="preserve">007/24</t>
  </si>
  <si>
    <t xml:space="preserve">ALCACERENSE</t>
  </si>
  <si>
    <t xml:space="preserve">ALCÁCER DO SAL</t>
  </si>
  <si>
    <t xml:space="preserve">MUITO BARULHO</t>
  </si>
  <si>
    <t xml:space="preserve">L24/32</t>
  </si>
  <si>
    <t xml:space="preserve">008/24</t>
  </si>
  <si>
    <t xml:space="preserve">PAULA REIS</t>
  </si>
  <si>
    <t xml:space="preserve">VILA NOVA FAMALICÃO</t>
  </si>
  <si>
    <t xml:space="preserve">ERRO 04</t>
  </si>
  <si>
    <t xml:space="preserve">009/24</t>
  </si>
  <si>
    <t xml:space="preserve">ROCHA</t>
  </si>
  <si>
    <t xml:space="preserve">CONDEIXA-A-NOVA</t>
  </si>
  <si>
    <t xml:space="preserve">3100177216C4183300016</t>
  </si>
  <si>
    <t xml:space="preserve">UPS RECONDICIONADA </t>
  </si>
  <si>
    <t xml:space="preserve">010/24</t>
  </si>
  <si>
    <t xml:space="preserve">NOVA AMORENSE</t>
  </si>
  <si>
    <t xml:space="preserve">FICA A APITAR</t>
  </si>
  <si>
    <t xml:space="preserve">FATURAR UMA ASISTENCIA</t>
  </si>
  <si>
    <t xml:space="preserve">011/24</t>
  </si>
  <si>
    <t xml:space="preserve">DIAS</t>
  </si>
  <si>
    <t xml:space="preserve">ALJUSTREL</t>
  </si>
  <si>
    <t xml:space="preserve">ERRO SAIDA ENERGIA</t>
  </si>
  <si>
    <t xml:space="preserve">L24/55 L24/61</t>
  </si>
  <si>
    <t xml:space="preserve">410036368D639590040</t>
  </si>
  <si>
    <t xml:space="preserve">FATURAR 2 ENVIOS E DUAS RECOLHAS</t>
  </si>
  <si>
    <t xml:space="preserve">RICARDO</t>
  </si>
  <si>
    <t xml:space="preserve">ALTERAÇÃO NAS FICHAS</t>
  </si>
  <si>
    <t xml:space="preserve">FATURAR 1 DESLOCAÇÃO/EMAIL 19/02/2024</t>
  </si>
  <si>
    <t xml:space="preserve">012/24</t>
  </si>
  <si>
    <t xml:space="preserve">L24/60</t>
  </si>
  <si>
    <t xml:space="preserve">FATURAR UMA HORA, DESLOCAÇÃO</t>
  </si>
  <si>
    <t xml:space="preserve">013/24 </t>
  </si>
  <si>
    <t xml:space="preserve">VALES</t>
  </si>
  <si>
    <t xml:space="preserve">L24/9</t>
  </si>
  <si>
    <t xml:space="preserve">014/24</t>
  </si>
  <si>
    <t xml:space="preserve">LOUREIRO</t>
  </si>
  <si>
    <t xml:space="preserve">APITA</t>
  </si>
  <si>
    <t xml:space="preserve">O QUE ESTAVA A APITAR ERA O GRAVADOR DE VIDEO</t>
  </si>
  <si>
    <t xml:space="preserve">015/24</t>
  </si>
  <si>
    <t xml:space="preserve">POSTO DE MEDICAMENTOS DO CORVO</t>
  </si>
  <si>
    <t xml:space="preserve">CORVO</t>
  </si>
  <si>
    <t xml:space="preserve">NÃO SE MANTEM LIGADA</t>
  </si>
  <si>
    <t xml:space="preserve">L24/73</t>
  </si>
  <si>
    <t xml:space="preserve">410036013DA639620059</t>
  </si>
  <si>
    <t xml:space="preserve">GUIA TORRESTIR 28815066 / PEDIR RECOLHA</t>
  </si>
  <si>
    <t xml:space="preserve">016/24</t>
  </si>
  <si>
    <t xml:space="preserve">HEBEL</t>
  </si>
  <si>
    <t xml:space="preserve">SOUZELAS</t>
  </si>
  <si>
    <t xml:space="preserve">L24/62</t>
  </si>
  <si>
    <t xml:space="preserve">410036368DA639590025</t>
  </si>
  <si>
    <t xml:space="preserve">017/24</t>
  </si>
  <si>
    <t xml:space="preserve">SILVEIRA DO ROSÁRIO</t>
  </si>
  <si>
    <t xml:space="preserve">CASCAIS</t>
  </si>
  <si>
    <t xml:space="preserve">TOWER 3330 TRIFASICA</t>
  </si>
  <si>
    <t xml:space="preserve">MANUTENÇÃO UPS</t>
  </si>
  <si>
    <t xml:space="preserve">L24/10</t>
  </si>
  <si>
    <t xml:space="preserve">FATURAR VERIFICAÇÃO / MANUTENÇÃO UPS/UPS INSTALADA EM 20/09/2016 - Baterias novas em 16/12/2020</t>
  </si>
  <si>
    <t xml:space="preserve">018/24</t>
  </si>
  <si>
    <t xml:space="preserve">CANAVIAIS</t>
  </si>
  <si>
    <t xml:space="preserve">ÉVORA</t>
  </si>
  <si>
    <t xml:space="preserve">DESLIGOU-SE</t>
  </si>
  <si>
    <t xml:space="preserve">L24/11</t>
  </si>
  <si>
    <t xml:space="preserve">SUBSTITUIÇÃO POR AGILE 3kVA COM BATERIAS NOVAS</t>
  </si>
  <si>
    <t xml:space="preserve">019/24</t>
  </si>
  <si>
    <t xml:space="preserve">AZEVEDO</t>
  </si>
  <si>
    <t xml:space="preserve">SENHORA DA HORA</t>
  </si>
  <si>
    <t xml:space="preserve">NÃO MANTEVE SISTEMA</t>
  </si>
  <si>
    <t xml:space="preserve">L24/12 </t>
  </si>
  <si>
    <t xml:space="preserve">L24/107</t>
  </si>
  <si>
    <t xml:space="preserve">REPARAÇÃO UPS 6KVA</t>
  </si>
  <si>
    <t xml:space="preserve">FATURADO</t>
  </si>
  <si>
    <t xml:space="preserve">L24/27</t>
  </si>
  <si>
    <t xml:space="preserve">020/24</t>
  </si>
  <si>
    <t xml:space="preserve">CAMÕES</t>
  </si>
  <si>
    <t xml:space="preserve">BARULHOS ANORMAIS</t>
  </si>
  <si>
    <t xml:space="preserve">EFECTUADO POR FILIPE SIMOES 12-03-24</t>
  </si>
  <si>
    <t xml:space="preserve">021/24</t>
  </si>
  <si>
    <t xml:space="preserve">SANTA CASA DA MISERICORDIA</t>
  </si>
  <si>
    <t xml:space="preserve">POVOAÇÃO</t>
  </si>
  <si>
    <t xml:space="preserve">L24/93</t>
  </si>
  <si>
    <t xml:space="preserve">410036368DB759850020</t>
  </si>
  <si>
    <t xml:space="preserve">GUIA TORRESTIR 28904217</t>
  </si>
  <si>
    <t xml:space="preserve">FECHADO/PEDIR RECOLHA</t>
  </si>
  <si>
    <t xml:space="preserve">022/24</t>
  </si>
  <si>
    <t xml:space="preserve">BAPTISTA</t>
  </si>
  <si>
    <t xml:space="preserve">LEIRIA</t>
  </si>
  <si>
    <t xml:space="preserve">APS SMT3000</t>
  </si>
  <si>
    <t xml:space="preserve">ERRO BATERIAS</t>
  </si>
  <si>
    <t xml:space="preserve">L24/14</t>
  </si>
  <si>
    <t xml:space="preserve">023/24</t>
  </si>
  <si>
    <t xml:space="preserve">GRANDE FARMACIA</t>
  </si>
  <si>
    <t xml:space="preserve">ESPINHO</t>
  </si>
  <si>
    <t xml:space="preserve">CLASSIC LINE 10KVA</t>
  </si>
  <si>
    <t xml:space="preserve">FARMACIA QUER UPS - NOVA RESPOSTA MAIL 11/03/24</t>
  </si>
  <si>
    <t xml:space="preserve">024/24</t>
  </si>
  <si>
    <t xml:space="preserve">AREAL</t>
  </si>
  <si>
    <t xml:space="preserve">SÃO JOÃO DE VER</t>
  </si>
  <si>
    <t xml:space="preserve">BARULHO ROLAMENTO VENTOINHA</t>
  </si>
  <si>
    <t xml:space="preserve">L24/103</t>
  </si>
  <si>
    <t xml:space="preserve">410027088C2164120005</t>
  </si>
  <si>
    <t xml:space="preserve">025/24</t>
  </si>
  <si>
    <t xml:space="preserve">FALHA PASSAGEM ENERGIA</t>
  </si>
  <si>
    <t xml:space="preserve">L24/118</t>
  </si>
  <si>
    <t xml:space="preserve">410026634E4391440024</t>
  </si>
  <si>
    <t xml:space="preserve">SUBSTITUIÇÃO  (L22/149) (REPOSTA UPS ORIGINAL)</t>
  </si>
  <si>
    <t xml:space="preserve">026/24</t>
  </si>
  <si>
    <t xml:space="preserve">SINES</t>
  </si>
  <si>
    <t xml:space="preserve">UPS SEM PROBLEMA</t>
  </si>
  <si>
    <t xml:space="preserve">027/24</t>
  </si>
  <si>
    <t xml:space="preserve">BUCELAS</t>
  </si>
  <si>
    <t xml:space="preserve">SEM AUTONOMIA</t>
  </si>
  <si>
    <t xml:space="preserve">L24/143</t>
  </si>
  <si>
    <t xml:space="preserve">1100185365B9351300017</t>
  </si>
  <si>
    <t xml:space="preserve">028/24</t>
  </si>
  <si>
    <t xml:space="preserve">S. GONÇALO</t>
  </si>
  <si>
    <t xml:space="preserve">PONTE DE LIMA</t>
  </si>
  <si>
    <t xml:space="preserve">WHAD 4000</t>
  </si>
  <si>
    <t xml:space="preserve">FICOU SEM EFEITO (ENCOMENDA UPS 10KVA V2) POR MAIL 05/04/24</t>
  </si>
  <si>
    <t xml:space="preserve">029/24</t>
  </si>
  <si>
    <t xml:space="preserve">SOARES</t>
  </si>
  <si>
    <t xml:space="preserve">MONCARRAPACHO</t>
  </si>
  <si>
    <t xml:space="preserve">NÃO PASSA CORRENTE</t>
  </si>
  <si>
    <t xml:space="preserve">UPS DA EFACEC</t>
  </si>
  <si>
    <t xml:space="preserve">PAMPILHOSA DA SERRA</t>
  </si>
  <si>
    <t xml:space="preserve">WHAD 6000</t>
  </si>
  <si>
    <t xml:space="preserve">L24/17</t>
  </si>
  <si>
    <t xml:space="preserve">030/24</t>
  </si>
  <si>
    <t xml:space="preserve">AGILE 9106 </t>
  </si>
  <si>
    <t xml:space="preserve"> UPS RECONDICIONADA </t>
  </si>
  <si>
    <t xml:space="preserve">031/24</t>
  </si>
  <si>
    <t xml:space="preserve">CAIMOTO</t>
  </si>
  <si>
    <t xml:space="preserve">ALCOUTIM</t>
  </si>
  <si>
    <t xml:space="preserve">LUZ A PISCAR E DÁ ERRO</t>
  </si>
  <si>
    <t xml:space="preserve">L24/20</t>
  </si>
  <si>
    <t xml:space="preserve"> UPS RECONDICIONADA /FATURAR ADICIONAL 12 BATERIAS P/ BANCO DE BATERIAS</t>
  </si>
  <si>
    <t xml:space="preserve">032/24</t>
  </si>
  <si>
    <t xml:space="preserve">MARQUES</t>
  </si>
  <si>
    <t xml:space="preserve">VISEU</t>
  </si>
  <si>
    <t xml:space="preserve">NÃO RECEBE ENERGIA</t>
  </si>
  <si>
    <t xml:space="preserve">L24/18</t>
  </si>
  <si>
    <t xml:space="preserve">033/24</t>
  </si>
  <si>
    <t xml:space="preserve">SANTA MARINHA</t>
  </si>
  <si>
    <t xml:space="preserve">SANTA MARINHA DO ZEZERE</t>
  </si>
  <si>
    <t xml:space="preserve">L24/19</t>
  </si>
  <si>
    <t xml:space="preserve">034/24</t>
  </si>
  <si>
    <t xml:space="preserve">SÃO MARTINHO</t>
  </si>
  <si>
    <t xml:space="preserve">COIMBRA</t>
  </si>
  <si>
    <t xml:space="preserve">MEGALINE 3750VA</t>
  </si>
  <si>
    <t xml:space="preserve">FALHA NO ARRANQUE DAS BATERIAS</t>
  </si>
  <si>
    <t xml:space="preserve">L24/22</t>
  </si>
  <si>
    <t xml:space="preserve">INTERVENÇÃO AGENDADA PARA DIA 28/05/24</t>
  </si>
  <si>
    <t xml:space="preserve">035/24</t>
  </si>
  <si>
    <t xml:space="preserve">ABREU CARDOSO</t>
  </si>
  <si>
    <t xml:space="preserve">NÃO AGUENTOU</t>
  </si>
  <si>
    <t xml:space="preserve">L24/24</t>
  </si>
  <si>
    <t xml:space="preserve">036/24</t>
  </si>
  <si>
    <t xml:space="preserve">MARQUÊS</t>
  </si>
  <si>
    <t xml:space="preserve">TROCA DE UMA BATERIA EM GARANTIA</t>
  </si>
  <si>
    <t xml:space="preserve">037/24</t>
  </si>
  <si>
    <t xml:space="preserve">DO JARDIM</t>
  </si>
  <si>
    <t xml:space="preserve">BARULHO DE REFRIGERAÇÃO</t>
  </si>
  <si>
    <t xml:space="preserve"> 1100185366C85992100015</t>
  </si>
  <si>
    <t xml:space="preserve">CARMELE</t>
  </si>
  <si>
    <t xml:space="preserve">AMADORA</t>
  </si>
  <si>
    <t xml:space="preserve">RUIDO NO COOLER</t>
  </si>
  <si>
    <t xml:space="preserve">039/24</t>
  </si>
  <si>
    <t xml:space="preserve">DUARTE</t>
  </si>
  <si>
    <t xml:space="preserve">MARINHA GRANDE</t>
  </si>
  <si>
    <t xml:space="preserve">TOWER 15KVA V2</t>
  </si>
  <si>
    <t xml:space="preserve">FALHA ENERGIA NA FARMACIA AS BATERIAS ESGOTARAM</t>
  </si>
  <si>
    <t xml:space="preserve">040/24</t>
  </si>
  <si>
    <t xml:space="preserve">CARVALHO PINTO</t>
  </si>
  <si>
    <t xml:space="preserve">GALVEIAS</t>
  </si>
  <si>
    <t xml:space="preserve">NÃO CARREGA E NÃO LIGA</t>
  </si>
  <si>
    <t xml:space="preserve">L24/199</t>
  </si>
  <si>
    <t xml:space="preserve">410036013DC84390030</t>
  </si>
  <si>
    <t xml:space="preserve">041/24</t>
  </si>
  <si>
    <t xml:space="preserve">UNIVERSAL</t>
  </si>
  <si>
    <t xml:space="preserve">DERRAMAR ACIDO</t>
  </si>
  <si>
    <t xml:space="preserve">042/24</t>
  </si>
  <si>
    <t xml:space="preserve">RONIL</t>
  </si>
  <si>
    <t xml:space="preserve">APITAR E NÃO LIGA</t>
  </si>
  <si>
    <t xml:space="preserve">EPO DESENCAIXADO FICOU DE IR TECNICO GLINTT INSTALAR</t>
  </si>
  <si>
    <t xml:space="preserve">043/24</t>
  </si>
  <si>
    <t xml:space="preserve">BRAGA</t>
  </si>
  <si>
    <t xml:space="preserve">AGILE 9110</t>
  </si>
  <si>
    <t xml:space="preserve">L24/30</t>
  </si>
  <si>
    <t xml:space="preserve">044/24</t>
  </si>
  <si>
    <t xml:space="preserve">SILVEIRA ALCOITÃO</t>
  </si>
  <si>
    <t xml:space="preserve">ALCABIDECHE</t>
  </si>
  <si>
    <t xml:space="preserve">CANCELADA</t>
  </si>
  <si>
    <t xml:space="preserve">045/24</t>
  </si>
  <si>
    <t xml:space="preserve">BRANCO</t>
  </si>
  <si>
    <t xml:space="preserve">GAFANHA DA NAZARÉ</t>
  </si>
  <si>
    <t xml:space="preserve">AGILE TOWER 3320 TRIFASICA</t>
  </si>
  <si>
    <t xml:space="preserve">TROCA BATERIAS</t>
  </si>
  <si>
    <t xml:space="preserve">L24/31</t>
  </si>
  <si>
    <t xml:space="preserve">046/24</t>
  </si>
  <si>
    <t xml:space="preserve">CARMO SOBRAL</t>
  </si>
  <si>
    <t xml:space="preserve">SETÚBAL</t>
  </si>
  <si>
    <t xml:space="preserve">NÃO CARREGA</t>
  </si>
  <si>
    <t xml:space="preserve">EPO DESENCAIXADO </t>
  </si>
  <si>
    <t xml:space="preserve">047/24</t>
  </si>
  <si>
    <t xml:space="preserve">8524PM1</t>
  </si>
  <si>
    <t xml:space="preserve">P. M. CATARINO</t>
  </si>
  <si>
    <t xml:space="preserve">CARVOEIRA</t>
  </si>
  <si>
    <t xml:space="preserve">ERRO 15</t>
  </si>
  <si>
    <t xml:space="preserve">L24/239</t>
  </si>
  <si>
    <t xml:space="preserve">41003601C978580003</t>
  </si>
  <si>
    <t xml:space="preserve"> S/AGUARDA ENTREGA PARA PEDIR RECOLHA</t>
  </si>
  <si>
    <t xml:space="preserve">048/24</t>
  </si>
  <si>
    <t xml:space="preserve">SAMORA CORREIA</t>
  </si>
  <si>
    <t xml:space="preserve">ELECTRÓNICA DANIFICADA</t>
  </si>
  <si>
    <t xml:space="preserve">L24/33</t>
  </si>
  <si>
    <t xml:space="preserve">L24/233</t>
  </si>
  <si>
    <t xml:space="preserve">410036368E1320430020</t>
  </si>
  <si>
    <t xml:space="preserve">049/24</t>
  </si>
  <si>
    <t xml:space="preserve">NOVA DA PENTEADA</t>
  </si>
  <si>
    <t xml:space="preserve">FUNCHAL</t>
  </si>
  <si>
    <t xml:space="preserve">L24/34</t>
  </si>
  <si>
    <t xml:space="preserve">050/24</t>
  </si>
  <si>
    <t xml:space="preserve">MOTA</t>
  </si>
  <si>
    <t xml:space="preserve">MEIRINHAS</t>
  </si>
  <si>
    <t xml:space="preserve">051/24</t>
  </si>
  <si>
    <t xml:space="preserve">JANEIRO</t>
  </si>
  <si>
    <t xml:space="preserve">TROFA (AGD)</t>
  </si>
  <si>
    <t xml:space="preserve">L24/245</t>
  </si>
  <si>
    <t xml:space="preserve">410036844E1319510020</t>
  </si>
  <si>
    <t xml:space="preserve">052/24</t>
  </si>
  <si>
    <t xml:space="preserve">DA MAIA</t>
  </si>
  <si>
    <t xml:space="preserve">FALHA ENERGIA</t>
  </si>
  <si>
    <t xml:space="preserve">L24/37</t>
  </si>
  <si>
    <t xml:space="preserve">SEM EFEITO</t>
  </si>
  <si>
    <t xml:space="preserve">053/24</t>
  </si>
  <si>
    <t xml:space="preserve">ARAÚJO VICENTE</t>
  </si>
  <si>
    <t xml:space="preserve">TROVISCAL</t>
  </si>
  <si>
    <t xml:space="preserve">L24/259</t>
  </si>
  <si>
    <t xml:space="preserve">054/24</t>
  </si>
  <si>
    <t xml:space="preserve">MARIA PAULA</t>
  </si>
  <si>
    <t xml:space="preserve">QUARTEIRA</t>
  </si>
  <si>
    <t xml:space="preserve">MODULO CHEIRA A QUEIMADO</t>
  </si>
  <si>
    <t xml:space="preserve">L24/287</t>
  </si>
  <si>
    <t xml:space="preserve">055/24</t>
  </si>
  <si>
    <t xml:space="preserve">BAPTISTA MELO</t>
  </si>
  <si>
    <t xml:space="preserve">OS POSTOS NÃO ESTÁO SOCORRIDO PELA UPS</t>
  </si>
  <si>
    <t xml:space="preserve">056/24</t>
  </si>
  <si>
    <t xml:space="preserve">L24/39</t>
  </si>
  <si>
    <t xml:space="preserve">057/24</t>
  </si>
  <si>
    <t xml:space="preserve">L24/273</t>
  </si>
  <si>
    <t xml:space="preserve">UPS 3KVA RECONDICIONADA</t>
  </si>
  <si>
    <t xml:space="preserve">058/24</t>
  </si>
  <si>
    <t xml:space="preserve">DO FOGUETEIRO</t>
  </si>
  <si>
    <t xml:space="preserve">L24/289</t>
  </si>
  <si>
    <t xml:space="preserve">EM ANALISE PELA LAB 24/NÃO FOI VENDIDA PELA LAB24</t>
  </si>
  <si>
    <t xml:space="preserve">059/24</t>
  </si>
  <si>
    <t xml:space="preserve">GARCIA ALVES</t>
  </si>
  <si>
    <t xml:space="preserve">BATERIAS ESGOTADAS</t>
  </si>
  <si>
    <t xml:space="preserve">L24/40</t>
  </si>
  <si>
    <t xml:space="preserve">060/24</t>
  </si>
  <si>
    <t xml:space="preserve">FREIXO (PTL)</t>
  </si>
  <si>
    <t xml:space="preserve">TOWER 3315 TRIFASICA</t>
  </si>
  <si>
    <t xml:space="preserve">L24/41</t>
  </si>
  <si>
    <t xml:space="preserve">061/24</t>
  </si>
  <si>
    <t xml:space="preserve">SAPATARIA</t>
  </si>
  <si>
    <t xml:space="preserve">SOBRAL MONTE ABRAÇO</t>
  </si>
  <si>
    <t xml:space="preserve">L24/42</t>
  </si>
  <si>
    <t xml:space="preserve">062/24 </t>
  </si>
  <si>
    <t xml:space="preserve">CRISTINA</t>
  </si>
  <si>
    <t xml:space="preserve">MEM MARTINS</t>
  </si>
  <si>
    <t xml:space="preserve">L24/1975</t>
  </si>
  <si>
    <t xml:space="preserve">FATURAR 2 VENTILADORES SERVIÇO FILIPESIMÕES (8.30 - 9:40)</t>
  </si>
  <si>
    <t xml:space="preserve">063/24</t>
  </si>
  <si>
    <t xml:space="preserve">SEIXO</t>
  </si>
  <si>
    <t xml:space="preserve">CANTANHEDE</t>
  </si>
  <si>
    <t xml:space="preserve">TROCA VENTILADORES EM 20-09-24</t>
  </si>
  <si>
    <t xml:space="preserve">064/24</t>
  </si>
  <si>
    <t xml:space="preserve">PENINSULAR</t>
  </si>
  <si>
    <t xml:space="preserve">L24/44</t>
  </si>
  <si>
    <t xml:space="preserve">065/24 </t>
  </si>
  <si>
    <t xml:space="preserve">AVENIDA</t>
  </si>
  <si>
    <t xml:space="preserve">VILA NOVA DE GAIA</t>
  </si>
  <si>
    <t xml:space="preserve">CURTO CIRCUITO</t>
  </si>
  <si>
    <t xml:space="preserve">L24/43</t>
  </si>
  <si>
    <t xml:space="preserve">066/24</t>
  </si>
  <si>
    <t xml:space="preserve">PARREIRA FORUM BARREIRO</t>
  </si>
  <si>
    <t xml:space="preserve">BARREIRO</t>
  </si>
  <si>
    <t xml:space="preserve">10KVA V1</t>
  </si>
  <si>
    <t xml:space="preserve">L24/45</t>
  </si>
  <si>
    <t xml:space="preserve">067/24</t>
  </si>
  <si>
    <t xml:space="preserve">SANTOS</t>
  </si>
  <si>
    <t xml:space="preserve">PONTE DE VAGOS</t>
  </si>
  <si>
    <t xml:space="preserve">L24/46</t>
  </si>
  <si>
    <t xml:space="preserve">068/24</t>
  </si>
  <si>
    <t xml:space="preserve">TAVARES</t>
  </si>
  <si>
    <t xml:space="preserve">SÃO JOÃO DA PESQUEIRA</t>
  </si>
  <si>
    <t xml:space="preserve">L24/48</t>
  </si>
  <si>
    <t xml:space="preserve">069/24</t>
  </si>
  <si>
    <t xml:space="preserve">ALMEIDA SOUSA</t>
  </si>
  <si>
    <t xml:space="preserve">FIGUEIRA DA FOZ</t>
  </si>
  <si>
    <t xml:space="preserve">L24/319</t>
  </si>
  <si>
    <t xml:space="preserve">410036368E5950500026</t>
  </si>
  <si>
    <t xml:space="preserve">070/24</t>
  </si>
  <si>
    <t xml:space="preserve">ALMEIDA SOUSA / LANHESES</t>
  </si>
  <si>
    <t xml:space="preserve">LANHESES</t>
  </si>
  <si>
    <t xml:space="preserve">BATERIAS NÃO CARREGAM</t>
  </si>
  <si>
    <t xml:space="preserve">L24/47</t>
  </si>
  <si>
    <t xml:space="preserve">L25/458</t>
  </si>
  <si>
    <t xml:space="preserve">UPS EMPRESTIMO</t>
  </si>
  <si>
    <t xml:space="preserve">ABERTO</t>
  </si>
  <si>
    <t xml:space="preserve">072/24</t>
  </si>
  <si>
    <t xml:space="preserve">SAÚDE</t>
  </si>
  <si>
    <t xml:space="preserve">CASAIS</t>
  </si>
  <si>
    <t xml:space="preserve">NÃO PARA DE APITAR</t>
  </si>
  <si>
    <t xml:space="preserve">RESOLVIDO</t>
  </si>
  <si>
    <t xml:space="preserve">073/24</t>
  </si>
  <si>
    <t xml:space="preserve">SANTA CLARA</t>
  </si>
  <si>
    <t xml:space="preserve">VENTOINHAS A FAZER RUIDO</t>
  </si>
  <si>
    <t xml:space="preserve">SUBSTITUIÇÃO VENTILADOR</t>
  </si>
  <si>
    <t xml:space="preserve">074/24</t>
  </si>
  <si>
    <t xml:space="preserve">LOPES</t>
  </si>
  <si>
    <t xml:space="preserve">VALE DA PEDRA</t>
  </si>
  <si>
    <t xml:space="preserve">L24/49</t>
  </si>
  <si>
    <t xml:space="preserve">075/24</t>
  </si>
  <si>
    <t xml:space="preserve">SÃO FELIX</t>
  </si>
  <si>
    <t xml:space="preserve">SÃO FELIX DA MARINHA</t>
  </si>
  <si>
    <t xml:space="preserve">PERDEM AUTONOMIA</t>
  </si>
  <si>
    <t xml:space="preserve">L24/51</t>
  </si>
  <si>
    <t xml:space="preserve">076/24</t>
  </si>
  <si>
    <t xml:space="preserve">DAS ANTAS</t>
  </si>
  <si>
    <t xml:space="preserve">FALTA ALIMENTAÇÃO</t>
  </si>
  <si>
    <t xml:space="preserve">L24/50</t>
  </si>
  <si>
    <t xml:space="preserve">078/24</t>
  </si>
  <si>
    <t xml:space="preserve">LUZ</t>
  </si>
  <si>
    <t xml:space="preserve">AGILE 9102</t>
  </si>
  <si>
    <t xml:space="preserve">ESTOUROU</t>
  </si>
  <si>
    <t xml:space="preserve">L24/396</t>
  </si>
  <si>
    <t xml:space="preserve">41000549248D33540003</t>
  </si>
  <si>
    <t xml:space="preserve">UPS SUBSTITUIDA</t>
  </si>
  <si>
    <t xml:space="preserve">079/24</t>
  </si>
  <si>
    <t xml:space="preserve">NUNO ALVARES</t>
  </si>
  <si>
    <t xml:space="preserve">CASTELO BRANCO</t>
  </si>
  <si>
    <t xml:space="preserve">EFACEC TOWER 3315 TRIFÁSICA</t>
  </si>
  <si>
    <t xml:space="preserve">L24/55</t>
  </si>
  <si>
    <t xml:space="preserve">080/24</t>
  </si>
  <si>
    <t xml:space="preserve">JULIO MAIA</t>
  </si>
  <si>
    <t xml:space="preserve">ANADIA</t>
  </si>
  <si>
    <t xml:space="preserve">L24/407</t>
  </si>
  <si>
    <t xml:space="preserve">41002420D6718520013</t>
  </si>
  <si>
    <t xml:space="preserve">NÃO ESTAVA LIGADO A NADA FOI CORRIGIDO (FATURAR DESLOCAÇÃO MAO OBRA)</t>
  </si>
  <si>
    <t xml:space="preserve">081/24</t>
  </si>
  <si>
    <t xml:space="preserve">SUDOESTE</t>
  </si>
  <si>
    <t xml:space="preserve">ALCANTARILHA</t>
  </si>
  <si>
    <t xml:space="preserve">A UPS foi reiniciada e ficou resolvido. Existiu uma intervenção elétrica na farmácia que resultou no rebentamento do quadro elétrico da farmácia isto poderá ter estado na causa do bloquei da UPS.</t>
  </si>
  <si>
    <t xml:space="preserve">082/24</t>
  </si>
  <si>
    <t xml:space="preserve">CARDOSO CRUZ</t>
  </si>
  <si>
    <t xml:space="preserve">L24/423</t>
  </si>
  <si>
    <t xml:space="preserve">SUBSTITUIÇÃO 2 VENTILADORES (FATURAR 2 VENTILADORES, DESLOCAÇÃO, 1HORA MAO DE OBRA)</t>
  </si>
  <si>
    <t xml:space="preserve">084/24</t>
  </si>
  <si>
    <t xml:space="preserve">CAMPEÃ</t>
  </si>
  <si>
    <t xml:space="preserve">NÃO AGUENTA </t>
  </si>
  <si>
    <t xml:space="preserve">UPS COM TEMPERATURA MUITO ALTA 33º SUBSTITUIÇÃO 10 BATERIAS DILATADAS E RACHADAS</t>
  </si>
  <si>
    <t xml:space="preserve">085/24</t>
  </si>
  <si>
    <t xml:space="preserve">ANGRA HEROISMO</t>
  </si>
  <si>
    <t xml:space="preserve">CHEIRO A QUEIMADO NÃO LIGA</t>
  </si>
  <si>
    <t xml:space="preserve">L24/61</t>
  </si>
  <si>
    <t xml:space="preserve">L25/29</t>
  </si>
  <si>
    <t xml:space="preserve">410033035E3758930044</t>
  </si>
  <si>
    <t xml:space="preserve">AVARIA PROVOCADA POR DESCARGA NA REDE. NÃO ABRANGIDA PELA GARANTIA.</t>
  </si>
  <si>
    <t xml:space="preserve">086/24</t>
  </si>
  <si>
    <t xml:space="preserve">LAMELA</t>
  </si>
  <si>
    <t xml:space="preserve">BARCELOS</t>
  </si>
  <si>
    <t xml:space="preserve">ERRO 33 NÃO LIGA</t>
  </si>
  <si>
    <t xml:space="preserve">L24/446</t>
  </si>
  <si>
    <t xml:space="preserve">20 BATERIAS NOVAS</t>
  </si>
  <si>
    <t xml:space="preserve">FERNANDA</t>
  </si>
  <si>
    <t xml:space="preserve">ALVA</t>
  </si>
  <si>
    <t xml:space="preserve">COJA</t>
  </si>
  <si>
    <t xml:space="preserve">L24/447</t>
  </si>
  <si>
    <t xml:space="preserve">L24/437</t>
  </si>
  <si>
    <t xml:space="preserve">410017720A44353000006</t>
  </si>
  <si>
    <t xml:space="preserve">087/24</t>
  </si>
  <si>
    <t xml:space="preserve">GODINHO</t>
  </si>
  <si>
    <t xml:space="preserve">OEIRAS</t>
  </si>
  <si>
    <t xml:space="preserve">AGUARDA PARECER GLINTT</t>
  </si>
  <si>
    <t xml:space="preserve">089/24</t>
  </si>
  <si>
    <t xml:space="preserve">ESTÁCIO XABREGAS</t>
  </si>
  <si>
    <t xml:space="preserve">DESLIGA QUADRO ELETRICO</t>
  </si>
  <si>
    <t xml:space="preserve">420034291E2037740011</t>
  </si>
  <si>
    <t xml:space="preserve">GT L24/457 É DE BATERIAS</t>
  </si>
  <si>
    <t xml:space="preserve">090/24</t>
  </si>
  <si>
    <t xml:space="preserve">OLHÃO</t>
  </si>
  <si>
    <t xml:space="preserve">L24/63</t>
  </si>
  <si>
    <t xml:space="preserve">APROVADO</t>
  </si>
  <si>
    <t xml:space="preserve">091/24</t>
  </si>
  <si>
    <t xml:space="preserve">CAIS DO SODRÉ</t>
  </si>
  <si>
    <t xml:space="preserve">PROBLEMAS AUTONOMIA</t>
  </si>
  <si>
    <t xml:space="preserve">L25/4</t>
  </si>
  <si>
    <t xml:space="preserve">410036844E18466937604</t>
  </si>
  <si>
    <t xml:space="preserve">092/24</t>
  </si>
  <si>
    <t xml:space="preserve">ARMAÇÃO DE PERA</t>
  </si>
  <si>
    <t xml:space="preserve">093/24</t>
  </si>
  <si>
    <t xml:space="preserve">MATOS LOPES</t>
  </si>
  <si>
    <t xml:space="preserve">L25/35</t>
  </si>
  <si>
    <t xml:space="preserve">410033034EA881310003</t>
  </si>
  <si>
    <t xml:space="preserve">UPS SUBSTITUIDA  SN410033034EA881310003 NOVA UPS</t>
  </si>
  <si>
    <t xml:space="preserve">094/24</t>
  </si>
  <si>
    <t xml:space="preserve">CONDE BARÃO</t>
  </si>
  <si>
    <t xml:space="preserve">L25/5</t>
  </si>
  <si>
    <t xml:space="preserve">410036844E957366547</t>
  </si>
  <si>
    <t xml:space="preserve">UPS ESTAVA SEM EPO ERRO 45 FOI CORRIGIDO</t>
  </si>
  <si>
    <t xml:space="preserve">095/24</t>
  </si>
  <si>
    <t xml:space="preserve">BICESSE</t>
  </si>
  <si>
    <t xml:space="preserve">DEITA CHEIRO</t>
  </si>
  <si>
    <t xml:space="preserve">L25/6</t>
  </si>
  <si>
    <t xml:space="preserve">410036844E643873003</t>
  </si>
  <si>
    <t xml:space="preserve">REAJUSTE NO CARREGADOR DAS BATERIAS (CORRENTE CARGA MUITO ALTA)</t>
  </si>
  <si>
    <t xml:space="preserve">001/25</t>
  </si>
  <si>
    <t xml:space="preserve">GUERREIRO</t>
  </si>
  <si>
    <t xml:space="preserve">CAPARICA</t>
  </si>
  <si>
    <t xml:space="preserve">002/25</t>
  </si>
  <si>
    <t xml:space="preserve">FONTANELAS</t>
  </si>
  <si>
    <t xml:space="preserve">SÃO JOÃO DAS LAMPAS</t>
  </si>
  <si>
    <t xml:space="preserve">UPS FICOU SEM BATERIAS OU SOBRECARGA. POR CONTACTO TELEFONICO VERIFICAMOS QUE UPS ESTAVA A FUNCIONAR</t>
  </si>
  <si>
    <t xml:space="preserve">003/25</t>
  </si>
  <si>
    <t xml:space="preserve">LEZIRIA</t>
  </si>
  <si>
    <t xml:space="preserve">CASTANHEIRA DO RIBATEJO</t>
  </si>
  <si>
    <t xml:space="preserve">APITA CONSTANTEMENTE</t>
  </si>
  <si>
    <t xml:space="preserve">PROBLEMA REDE PUBLICA</t>
  </si>
  <si>
    <t xml:space="preserve">004/25</t>
  </si>
  <si>
    <t xml:space="preserve">SANTA CRUZ</t>
  </si>
  <si>
    <t xml:space="preserve">SANTA CRUZ BISPO</t>
  </si>
  <si>
    <t xml:space="preserve">ERRO 9</t>
  </si>
  <si>
    <t xml:space="preserve">005/25</t>
  </si>
  <si>
    <t xml:space="preserve">ESTAÇÃO DE BENFICA</t>
  </si>
  <si>
    <t xml:space="preserve">SPIRIT 9110 V3</t>
  </si>
  <si>
    <t xml:space="preserve">LED ERRO ACESSO E APITA</t>
  </si>
  <si>
    <t xml:space="preserve">L25/18</t>
  </si>
  <si>
    <t xml:space="preserve">ERRO1 E 7 NOVA UPS SN41003542E9792500008</t>
  </si>
  <si>
    <t xml:space="preserve">CARLOTA</t>
  </si>
  <si>
    <t xml:space="preserve">BRITO</t>
  </si>
  <si>
    <t xml:space="preserve">L25/22</t>
  </si>
  <si>
    <t xml:space="preserve">410036368E8539950005</t>
  </si>
  <si>
    <t xml:space="preserve">006/25</t>
  </si>
  <si>
    <t xml:space="preserve">COVILHÃ</t>
  </si>
  <si>
    <t xml:space="preserve">SOCOMEC</t>
  </si>
  <si>
    <t xml:space="preserve">VERIFICAÇÃO UPS</t>
  </si>
  <si>
    <t xml:space="preserve">L25/5/7</t>
  </si>
  <si>
    <t xml:space="preserve">vai adquirir uma UPS Nova UPS Tower 9315 kVA tri/tri V1</t>
  </si>
  <si>
    <t xml:space="preserve">007/25</t>
  </si>
  <si>
    <t xml:space="preserve">TORRES</t>
  </si>
  <si>
    <t xml:space="preserve">CAMINHA</t>
  </si>
  <si>
    <t xml:space="preserve">L25/28</t>
  </si>
  <si>
    <t xml:space="preserve">410036844E881380011</t>
  </si>
  <si>
    <t xml:space="preserve">SUBSTITUIÇÃO VENTILADOR / AVARIA DISPLAY</t>
  </si>
  <si>
    <t xml:space="preserve">008/25</t>
  </si>
  <si>
    <t xml:space="preserve">SÃO PEDRO</t>
  </si>
  <si>
    <t xml:space="preserve">SÃO PEDRO TOMAR</t>
  </si>
  <si>
    <t xml:space="preserve">L25/1</t>
  </si>
  <si>
    <t xml:space="preserve">L25/253</t>
  </si>
  <si>
    <t xml:space="preserve">SERVIÇO FEITO</t>
  </si>
  <si>
    <t xml:space="preserve">L25/97</t>
  </si>
  <si>
    <t xml:space="preserve">009/25</t>
  </si>
  <si>
    <t xml:space="preserve">BATERIAS KO</t>
  </si>
  <si>
    <t xml:space="preserve">010/25</t>
  </si>
  <si>
    <t xml:space="preserve">ROLDÃO</t>
  </si>
  <si>
    <t xml:space="preserve">EM ERRO</t>
  </si>
  <si>
    <t xml:space="preserve">L25/34</t>
  </si>
  <si>
    <t xml:space="preserve">410033034EA881310004</t>
  </si>
  <si>
    <t xml:space="preserve">011/25</t>
  </si>
  <si>
    <t xml:space="preserve">DO MOSTEIRO</t>
  </si>
  <si>
    <t xml:space="preserve">BATALHA</t>
  </si>
  <si>
    <t xml:space="preserve">L25/2</t>
  </si>
  <si>
    <t xml:space="preserve">012/25</t>
  </si>
  <si>
    <t xml:space="preserve">LIZ</t>
  </si>
  <si>
    <t xml:space="preserve">SESIMBRA</t>
  </si>
  <si>
    <t xml:space="preserve">L25/49</t>
  </si>
  <si>
    <t xml:space="preserve">410025933D6847340011</t>
  </si>
  <si>
    <t xml:space="preserve">RECICLADA</t>
  </si>
  <si>
    <t xml:space="preserve">013/25</t>
  </si>
  <si>
    <t xml:space="preserve">ALVES DA SILVA</t>
  </si>
  <si>
    <t xml:space="preserve">4100154308739132000007</t>
  </si>
  <si>
    <t xml:space="preserve">RECICLADA </t>
  </si>
  <si>
    <t xml:space="preserve">014/25</t>
  </si>
  <si>
    <t xml:space="preserve">SOUTO DA CARPALHOSA</t>
  </si>
  <si>
    <t xml:space="preserve">SOUTO DA CARVALHOSA</t>
  </si>
  <si>
    <t xml:space="preserve">EFAPOWER 2500VA</t>
  </si>
  <si>
    <t xml:space="preserve">UPS DESCONTINUADA SUGERIDO UPS NOVA 3KVA</t>
  </si>
  <si>
    <t xml:space="preserve">015/25</t>
  </si>
  <si>
    <t xml:space="preserve">DISJUNTOR DISPAROU</t>
  </si>
  <si>
    <t xml:space="preserve">L25/3</t>
  </si>
  <si>
    <t xml:space="preserve">L25/62</t>
  </si>
  <si>
    <t xml:space="preserve">SUBSTITUIÇÃO CABOS INTERLIGAÇÃO E TESTES</t>
  </si>
  <si>
    <t xml:space="preserve">016/25</t>
  </si>
  <si>
    <t xml:space="preserve">GAMEIRO</t>
  </si>
  <si>
    <t xml:space="preserve">ALPIARÇA</t>
  </si>
  <si>
    <t xml:space="preserve">LED BATERIAS SEMPRE A PISCAR</t>
  </si>
  <si>
    <t xml:space="preserve">017/25</t>
  </si>
  <si>
    <t xml:space="preserve">DO FORTE</t>
  </si>
  <si>
    <t xml:space="preserve">FORTE DA CASA</t>
  </si>
  <si>
    <t xml:space="preserve">ERRO 42</t>
  </si>
  <si>
    <t xml:space="preserve">L25/63</t>
  </si>
  <si>
    <t xml:space="preserve">Tensão ou frequência da rede estão muito alta ou baixa</t>
  </si>
  <si>
    <t xml:space="preserve">018/25</t>
  </si>
  <si>
    <t xml:space="preserve">DA APULIA</t>
  </si>
  <si>
    <t xml:space="preserve">APÚLIA</t>
  </si>
  <si>
    <t xml:space="preserve">ERRO INTERNO, A APITAR</t>
  </si>
  <si>
    <t xml:space="preserve">L25/83</t>
  </si>
  <si>
    <t xml:space="preserve">410036844E8881380001</t>
  </si>
  <si>
    <t xml:space="preserve">019/25</t>
  </si>
  <si>
    <t xml:space="preserve">POPULAR</t>
  </si>
  <si>
    <t xml:space="preserve">PONTA DELGADA</t>
  </si>
  <si>
    <t xml:space="preserve">DESLGA-SE</t>
  </si>
  <si>
    <t xml:space="preserve">L25/94</t>
  </si>
  <si>
    <t xml:space="preserve">410312338E4000008</t>
  </si>
  <si>
    <t xml:space="preserve">RECONDICIONADA</t>
  </si>
  <si>
    <t xml:space="preserve">020/25</t>
  </si>
  <si>
    <t xml:space="preserve">ENTRE-VINHAS</t>
  </si>
  <si>
    <t xml:space="preserve">MIRANDELA</t>
  </si>
  <si>
    <t xml:space="preserve">L25/9</t>
  </si>
  <si>
    <t xml:space="preserve">021/25</t>
  </si>
  <si>
    <t xml:space="preserve">VILA CUCUJÃES</t>
  </si>
  <si>
    <t xml:space="preserve">REPARADO 2 VENTILADORES NOVOS</t>
  </si>
  <si>
    <t xml:space="preserve">022/25</t>
  </si>
  <si>
    <t xml:space="preserve">ÁGUA DE PAU</t>
  </si>
  <si>
    <t xml:space="preserve">L25/129</t>
  </si>
  <si>
    <t xml:space="preserve">CABO DE ALIMENTAÇÃO</t>
  </si>
  <si>
    <t xml:space="preserve">023/25</t>
  </si>
  <si>
    <t xml:space="preserve">BORBA</t>
  </si>
  <si>
    <t xml:space="preserve">L25/139</t>
  </si>
  <si>
    <t xml:space="preserve">410312338EB233830022</t>
  </si>
  <si>
    <t xml:space="preserve">RFF54RT</t>
  </si>
  <si>
    <t xml:space="preserve">024/25</t>
  </si>
  <si>
    <t xml:space="preserve">MIRA </t>
  </si>
  <si>
    <t xml:space="preserve">CARGA NA PASSA 25%</t>
  </si>
  <si>
    <t xml:space="preserve">UPS SEM ANOMALIA (VER MAIL)</t>
  </si>
  <si>
    <t xml:space="preserve">025/25</t>
  </si>
  <si>
    <t xml:space="preserve">FERRO</t>
  </si>
  <si>
    <t xml:space="preserve">BARULHO INTERNO ESTRANHO</t>
  </si>
  <si>
    <t xml:space="preserve">L25/127</t>
  </si>
  <si>
    <t xml:space="preserve">410312338EB8540000009</t>
  </si>
  <si>
    <t xml:space="preserve">026/25</t>
  </si>
  <si>
    <t xml:space="preserve">OLHOS DÁGUA</t>
  </si>
  <si>
    <t xml:space="preserve">L25/11</t>
  </si>
  <si>
    <t xml:space="preserve">ENCOMENDA MAQUINA NOVA</t>
  </si>
  <si>
    <t xml:space="preserve">027/25</t>
  </si>
  <si>
    <t xml:space="preserve">OLHANENSE</t>
  </si>
  <si>
    <t xml:space="preserve">AVARIA NO RETIFICADOR</t>
  </si>
  <si>
    <t xml:space="preserve">L25/140</t>
  </si>
  <si>
    <t xml:space="preserve">41312657EB285730015</t>
  </si>
  <si>
    <t xml:space="preserve">029/25</t>
  </si>
  <si>
    <t xml:space="preserve">BOTA</t>
  </si>
  <si>
    <t xml:space="preserve">STA CATARINA FONTE BISPO</t>
  </si>
  <si>
    <t xml:space="preserve">APITAR</t>
  </si>
  <si>
    <t xml:space="preserve">L25/150</t>
  </si>
  <si>
    <t xml:space="preserve">41002663B8230750020</t>
  </si>
  <si>
    <t xml:space="preserve">ENVIADA NOVA UPS 9102 EM 17/04/25 RECOLHIDA VELHA DIA 23/24</t>
  </si>
  <si>
    <t xml:space="preserve">030/25</t>
  </si>
  <si>
    <t xml:space="preserve">XAVIER GOMES</t>
  </si>
  <si>
    <t xml:space="preserve">ORVALHO</t>
  </si>
  <si>
    <t xml:space="preserve">PROBLEMA NAS VENTOINHAS</t>
  </si>
  <si>
    <t xml:space="preserve">L25/166</t>
  </si>
  <si>
    <t xml:space="preserve">410312338EB233830026</t>
  </si>
  <si>
    <t xml:space="preserve">RECONDICIONADA 3KVA COM BATERIAS NOVAS </t>
  </si>
  <si>
    <t xml:space="preserve">031/25</t>
  </si>
  <si>
    <t xml:space="preserve">LOULÉ</t>
  </si>
  <si>
    <t xml:space="preserve">NÃO ARRANCA,SAIDA QUEIMADA</t>
  </si>
  <si>
    <t xml:space="preserve">L25/16</t>
  </si>
  <si>
    <t xml:space="preserve">L25/170</t>
  </si>
  <si>
    <t xml:space="preserve">REPARAÇÃO TROCA BATERIAS</t>
  </si>
  <si>
    <t xml:space="preserve">032/25</t>
  </si>
  <si>
    <t xml:space="preserve">AVÓ</t>
  </si>
  <si>
    <t xml:space="preserve">NÃO ARRANCA,BATERIAS KO</t>
  </si>
  <si>
    <t xml:space="preserve">L25/17</t>
  </si>
  <si>
    <t xml:space="preserve">L25/412</t>
  </si>
  <si>
    <t xml:space="preserve">APROVADO 06/10/2025</t>
  </si>
  <si>
    <t xml:space="preserve">033/25</t>
  </si>
  <si>
    <t xml:space="preserve">ALTO DA BARRA</t>
  </si>
  <si>
    <t xml:space="preserve">L25/25</t>
  </si>
  <si>
    <t xml:space="preserve">NÃO</t>
  </si>
  <si>
    <t xml:space="preserve">034/25</t>
  </si>
  <si>
    <t xml:space="preserve">VALENÇA</t>
  </si>
  <si>
    <t xml:space="preserve">PROBLEMA NA CARTA POTÊNCIA</t>
  </si>
  <si>
    <t xml:space="preserve">L25/171</t>
  </si>
  <si>
    <t xml:space="preserve">410031608B5714200003</t>
  </si>
  <si>
    <t xml:space="preserve">L25/23</t>
  </si>
  <si>
    <t xml:space="preserve">L25/172</t>
  </si>
  <si>
    <t xml:space="preserve">VERIFICOU-SE NA FARMACIA O VALOR DE 370V NA ENTRADA APÓS SUBSTITUIÇÃO DA UPS, VOLTANDO A DANIFICAR A MESMA. SUBSTITUIÇÃO DA UPS </t>
  </si>
  <si>
    <t xml:space="preserve">035/25</t>
  </si>
  <si>
    <t xml:space="preserve">ALHOS VEDROS</t>
  </si>
  <si>
    <t xml:space="preserve">TEM LUZ ERRO</t>
  </si>
  <si>
    <t xml:space="preserve">FICHA LIGADA AO CONTRARIO</t>
  </si>
  <si>
    <t xml:space="preserve">036/25</t>
  </si>
  <si>
    <t xml:space="preserve">NOVA TELHEIRAS</t>
  </si>
  <si>
    <t xml:space="preserve">AGUARDA APROVAÇÃO (FEITA ENCOMENDA MAQUINA NOVA)</t>
  </si>
  <si>
    <t xml:space="preserve">037/25</t>
  </si>
  <si>
    <t xml:space="preserve">ÓBIDOS</t>
  </si>
  <si>
    <t xml:space="preserve">L25/185</t>
  </si>
  <si>
    <t xml:space="preserve">41036844EA84543007</t>
  </si>
  <si>
    <t xml:space="preserve">(APOS FALHA DE LUZ UPS DEU ESTOURO E CHEIROU A QUEIMADO)</t>
  </si>
  <si>
    <t xml:space="preserve">038/25</t>
  </si>
  <si>
    <t xml:space="preserve">ROMANO BATISTA</t>
  </si>
  <si>
    <t xml:space="preserve">L25/20</t>
  </si>
  <si>
    <t xml:space="preserve">039/25</t>
  </si>
  <si>
    <t xml:space="preserve">ZIL</t>
  </si>
  <si>
    <t xml:space="preserve">ERRO 18 NÃO LIGA</t>
  </si>
  <si>
    <t xml:space="preserve">L25/184</t>
  </si>
  <si>
    <t xml:space="preserve">410026634BA552650005</t>
  </si>
  <si>
    <t xml:space="preserve">(FORAM DESLIGADAS 2 IMPRESSORAS DA UPS)</t>
  </si>
  <si>
    <t xml:space="preserve">040/25</t>
  </si>
  <si>
    <t xml:space="preserve">DE SENDIM</t>
  </si>
  <si>
    <t xml:space="preserve">SENDIM</t>
  </si>
  <si>
    <t xml:space="preserve">L25/174</t>
  </si>
  <si>
    <t xml:space="preserve">410043613EC590740061</t>
  </si>
  <si>
    <t xml:space="preserve"> ENVIADA POR TRANSPORTADORA (HENRIQUE PINTO) </t>
  </si>
  <si>
    <t xml:space="preserve">041/25</t>
  </si>
  <si>
    <t xml:space="preserve">L25/183</t>
  </si>
  <si>
    <t xml:space="preserve">410036013E7257130023</t>
  </si>
  <si>
    <t xml:space="preserve">UPS COM ERRO 33 SUBSTITUIÇÃO UPS</t>
  </si>
  <si>
    <t xml:space="preserve">042/25</t>
  </si>
  <si>
    <t xml:space="preserve">CONTINENTE AMADORA</t>
  </si>
  <si>
    <t xml:space="preserve">L25/182</t>
  </si>
  <si>
    <t xml:space="preserve">UPS NÃO ESTAVA CONECTADA Á REDE PROTEGIDA</t>
  </si>
  <si>
    <t xml:space="preserve">043/25</t>
  </si>
  <si>
    <t xml:space="preserve">RIBEIRO DE SASSOEIROS</t>
  </si>
  <si>
    <t xml:space="preserve">CARCAVELOS</t>
  </si>
  <si>
    <t xml:space="preserve">ERRO 18 DESLIGA-SE</t>
  </si>
  <si>
    <t xml:space="preserve">L25/181</t>
  </si>
  <si>
    <t xml:space="preserve">410310479EC58997000002</t>
  </si>
  <si>
    <t xml:space="preserve">044/25</t>
  </si>
  <si>
    <t xml:space="preserve">QUEIROS CUNHA</t>
  </si>
  <si>
    <t xml:space="preserve">BAIÃO</t>
  </si>
  <si>
    <t xml:space="preserve">L25/186</t>
  </si>
  <si>
    <t xml:space="preserve">410026634BA552650015</t>
  </si>
  <si>
    <t xml:space="preserve">045/25</t>
  </si>
  <si>
    <t xml:space="preserve">VILA FRANCA DAS NAVES</t>
  </si>
  <si>
    <t xml:space="preserve">L25/187</t>
  </si>
  <si>
    <t xml:space="preserve">046/25</t>
  </si>
  <si>
    <t xml:space="preserve">ESTÁCIO</t>
  </si>
  <si>
    <t xml:space="preserve">BATERIA ESGOTADAS</t>
  </si>
  <si>
    <t xml:space="preserve">L25/27</t>
  </si>
  <si>
    <t xml:space="preserve">047/25</t>
  </si>
  <si>
    <t xml:space="preserve">HIGIENE</t>
  </si>
  <si>
    <t xml:space="preserve">TORRES NOVAS</t>
  </si>
  <si>
    <t xml:space="preserve">048/25</t>
  </si>
  <si>
    <t xml:space="preserve">DONATO</t>
  </si>
  <si>
    <t xml:space="preserve">049/25</t>
  </si>
  <si>
    <t xml:space="preserve">POUCA AUTONOMIA</t>
  </si>
  <si>
    <t xml:space="preserve">L25/246</t>
  </si>
  <si>
    <t xml:space="preserve">410310479EC5897000008</t>
  </si>
  <si>
    <t xml:space="preserve">050/25</t>
  </si>
  <si>
    <t xml:space="preserve">NABAIS VICENTE</t>
  </si>
  <si>
    <t xml:space="preserve">APITA E DESLIGA-SE</t>
  </si>
  <si>
    <t xml:space="preserve">051/25</t>
  </si>
  <si>
    <t xml:space="preserve">L25/30</t>
  </si>
  <si>
    <t xml:space="preserve">052/25</t>
  </si>
  <si>
    <t xml:space="preserve">AZEVEDO &amp; FILHOS</t>
  </si>
  <si>
    <t xml:space="preserve">L25/31</t>
  </si>
  <si>
    <t xml:space="preserve">053/25</t>
  </si>
  <si>
    <t xml:space="preserve">LAGOA</t>
  </si>
  <si>
    <t xml:space="preserve">EFECTUADO TESTE DE 20 MINUTOS ÁS 20.00H 12/05/25 E AS BATERIA SUBIRAM 1V NOS DOIS BANCOS. UPS OK</t>
  </si>
  <si>
    <t xml:space="preserve">054/25</t>
  </si>
  <si>
    <t xml:space="preserve">BARRETO</t>
  </si>
  <si>
    <t xml:space="preserve">TROFA</t>
  </si>
  <si>
    <t xml:space="preserve">DESLIGA-SE </t>
  </si>
  <si>
    <t xml:space="preserve">L25/257</t>
  </si>
  <si>
    <t xml:space="preserve">IP</t>
  </si>
  <si>
    <t xml:space="preserve">055/25</t>
  </si>
  <si>
    <t xml:space="preserve">DAS DEVESAS</t>
  </si>
  <si>
    <t xml:space="preserve">SUBSTITUIDAS AS BATERIAS</t>
  </si>
  <si>
    <t xml:space="preserve">056/25</t>
  </si>
  <si>
    <t xml:space="preserve">DA FAMILIA</t>
  </si>
  <si>
    <t xml:space="preserve">L25/33 /34</t>
  </si>
  <si>
    <t xml:space="preserve">057/25</t>
  </si>
  <si>
    <t xml:space="preserve">NOVA DE PEDOME</t>
  </si>
  <si>
    <t xml:space="preserve">PEDOME</t>
  </si>
  <si>
    <t xml:space="preserve">L25/243</t>
  </si>
  <si>
    <t xml:space="preserve">410312338E8540000022</t>
  </si>
  <si>
    <t xml:space="preserve">058/25</t>
  </si>
  <si>
    <t xml:space="preserve">ESTAÇÃO DE ALGÉS</t>
  </si>
  <si>
    <t xml:space="preserve">L25/36</t>
  </si>
  <si>
    <t xml:space="preserve">L25/272</t>
  </si>
  <si>
    <t xml:space="preserve">APROVADO GLINTT</t>
  </si>
  <si>
    <t xml:space="preserve">059/25</t>
  </si>
  <si>
    <t xml:space="preserve">MALDONADO</t>
  </si>
  <si>
    <t xml:space="preserve">CALDAS DA RAÍNHA</t>
  </si>
  <si>
    <t xml:space="preserve">SPIRIT 9106 </t>
  </si>
  <si>
    <t xml:space="preserve">LED AMARELO ACESO, TRABALHAR EM BYPASS</t>
  </si>
  <si>
    <t xml:space="preserve">L25/270</t>
  </si>
  <si>
    <t xml:space="preserve">APOS DIAGNOSTICO VERIFICOU-SE QUE A REDE DE ENTRADA ENCONTRA-SE COM UM VALOR MUITO ALTO248/249V. ESTE VALOR PODE SUBIR MAIS E GERAR O ERRO 44 E A UPS ENTRA EM BYPASS PARA PROTEÇÃO.</t>
  </si>
  <si>
    <t xml:space="preserve">060/25</t>
  </si>
  <si>
    <t xml:space="preserve">DOS OLIVAIS</t>
  </si>
  <si>
    <t xml:space="preserve">FAZ DISPARA DISJUNTOR</t>
  </si>
  <si>
    <t xml:space="preserve">L25/271</t>
  </si>
  <si>
    <t xml:space="preserve">APOS DIAGNOSTICO VERIFICOU-SE QUE O DIFERENCIAL DE SAIDA DA UPS DISPARA POR SENSIBILIDADE DESAQUADA O DIFERENCIAL E DE 25A/0,03A DEVE SER ALTERADO PARA 25A/0,3A PARA EVITAR DISPAROS ALEETORIOS. UPS EM FUNCIONAMENTO NORMAL.</t>
  </si>
  <si>
    <t xml:space="preserve">061/25</t>
  </si>
  <si>
    <t xml:space="preserve">BARRANQUENCE</t>
  </si>
  <si>
    <t xml:space="preserve">BARRANCOS</t>
  </si>
  <si>
    <t xml:space="preserve">S. CLARA</t>
  </si>
  <si>
    <t xml:space="preserve">SANTA-CLARA-A-VELHA</t>
  </si>
  <si>
    <t xml:space="preserve">L25/298</t>
  </si>
  <si>
    <t xml:space="preserve">062/25</t>
  </si>
  <si>
    <t xml:space="preserve">RECEBE ENERGIA MAS NÃO DÁ OUTPUT</t>
  </si>
  <si>
    <t xml:space="preserve">410022517C1580520019</t>
  </si>
  <si>
    <t xml:space="preserve">063/25</t>
  </si>
  <si>
    <t xml:space="preserve">CORTES</t>
  </si>
  <si>
    <t xml:space="preserve">LIMPEZA VENTILADORES</t>
  </si>
  <si>
    <t xml:space="preserve">064/25</t>
  </si>
  <si>
    <t xml:space="preserve">AZEVEDO CARVALHO</t>
  </si>
  <si>
    <t xml:space="preserve">CABECEIRAS DE BASTO</t>
  </si>
  <si>
    <t xml:space="preserve">APITA QUANDO LIGA</t>
  </si>
  <si>
    <t xml:space="preserve">L25/46</t>
  </si>
  <si>
    <t xml:space="preserve">065/25</t>
  </si>
  <si>
    <t xml:space="preserve">L25/48</t>
  </si>
  <si>
    <t xml:space="preserve">066/25</t>
  </si>
  <si>
    <t xml:space="preserve">CRAVIDÃO</t>
  </si>
  <si>
    <t xml:space="preserve">ATALAIA MTJ</t>
  </si>
  <si>
    <t xml:space="preserve">Foi ligado um aspirador às tomadas da UPS e entrou em sobrecarga</t>
  </si>
  <si>
    <t xml:space="preserve">HS</t>
  </si>
  <si>
    <t xml:space="preserve">067/25</t>
  </si>
  <si>
    <t xml:space="preserve">LABRUGE</t>
  </si>
  <si>
    <t xml:space="preserve">UPS REPARADA</t>
  </si>
  <si>
    <t xml:space="preserve">068/25</t>
  </si>
  <si>
    <t xml:space="preserve">PORTUENSE</t>
  </si>
  <si>
    <t xml:space="preserve">VISITA PARA VERIFICAÇÃO</t>
  </si>
  <si>
    <t xml:space="preserve">L25/360</t>
  </si>
  <si>
    <t xml:space="preserve">450063722H8533600033</t>
  </si>
  <si>
    <t xml:space="preserve">SUBSTITUIÇÃO UPS</t>
  </si>
  <si>
    <t xml:space="preserve">069/25</t>
  </si>
  <si>
    <t xml:space="preserve">MARQUES LOPES</t>
  </si>
  <si>
    <t xml:space="preserve">SANTA MARINHA DE SARDOURA</t>
  </si>
  <si>
    <t xml:space="preserve">NÃO ESTÁ MANDAR ENERGIA POSTOS</t>
  </si>
  <si>
    <t xml:space="preserve">070/25</t>
  </si>
  <si>
    <t xml:space="preserve">ESTACIO XABREGAS</t>
  </si>
  <si>
    <t xml:space="preserve">L25/354</t>
  </si>
  <si>
    <t xml:space="preserve">UPS 10KVA V1</t>
  </si>
  <si>
    <t xml:space="preserve">071/25</t>
  </si>
  <si>
    <t xml:space="preserve">NOVA DE CINFÃES</t>
  </si>
  <si>
    <t xml:space="preserve">CINFÃES</t>
  </si>
  <si>
    <t xml:space="preserve">SEM EFEITO/EMAIL HS 12/8/25</t>
  </si>
  <si>
    <t xml:space="preserve">072/25</t>
  </si>
  <si>
    <t xml:space="preserve">LUSITANA</t>
  </si>
  <si>
    <t xml:space="preserve">LED ERRO ACESSO</t>
  </si>
  <si>
    <t xml:space="preserve">L25/351</t>
  </si>
  <si>
    <t xml:space="preserve">410033034EC5897100025</t>
  </si>
  <si>
    <t xml:space="preserve">073/25</t>
  </si>
  <si>
    <t xml:space="preserve">NOVA DO INFANTADO</t>
  </si>
  <si>
    <t xml:space="preserve">LOURES</t>
  </si>
  <si>
    <t xml:space="preserve">L25/352</t>
  </si>
  <si>
    <t xml:space="preserve">30 BATERIAS (10 UPS + 20 ARMARIO)</t>
  </si>
  <si>
    <t xml:space="preserve">074/25</t>
  </si>
  <si>
    <t xml:space="preserve">SÃO TEOTÓNIO</t>
  </si>
  <si>
    <t xml:space="preserve">ERRO 29</t>
  </si>
  <si>
    <t xml:space="preserve">UPS SEM PROBLEMA CURTO CIRCUITO TOMADA BALANÇA ORIGINOU ERRO</t>
  </si>
  <si>
    <t xml:space="preserve">075/25</t>
  </si>
  <si>
    <t xml:space="preserve">CURIE</t>
  </si>
  <si>
    <t xml:space="preserve">L25/353</t>
  </si>
  <si>
    <t xml:space="preserve">410018537B45914600002</t>
  </si>
  <si>
    <t xml:space="preserve">076/25</t>
  </si>
  <si>
    <t xml:space="preserve">CONFIANÇA</t>
  </si>
  <si>
    <t xml:space="preserve">TABUAÇO</t>
  </si>
  <si>
    <t xml:space="preserve">L25/51</t>
  </si>
  <si>
    <t xml:space="preserve">L25/382</t>
  </si>
  <si>
    <t xml:space="preserve">TORRESTIR - 33205043</t>
  </si>
  <si>
    <t xml:space="preserve">450063722H8533664855</t>
  </si>
  <si>
    <t xml:space="preserve">VERIFICAR QUANDO SE VAI FAZER</t>
  </si>
  <si>
    <t xml:space="preserve">077/25</t>
  </si>
  <si>
    <t xml:space="preserve">L25/361</t>
  </si>
  <si>
    <t xml:space="preserve">450063722H533600032</t>
  </si>
  <si>
    <t xml:space="preserve">078/25</t>
  </si>
  <si>
    <t xml:space="preserve">BORGES DA PONTE</t>
  </si>
  <si>
    <t xml:space="preserve">L25/358</t>
  </si>
  <si>
    <t xml:space="preserve">TORRESTIR - 33059601</t>
  </si>
  <si>
    <t xml:space="preserve">UPS 9102 / NOVA</t>
  </si>
  <si>
    <t xml:space="preserve">079/25</t>
  </si>
  <si>
    <t xml:space="preserve">GUSMÃO</t>
  </si>
  <si>
    <t xml:space="preserve">DISPLAY SEM IMAGEM</t>
  </si>
  <si>
    <t xml:space="preserve">L25/371</t>
  </si>
  <si>
    <t xml:space="preserve">UPS NOVA COMBINADO COM A FARMACIA PARA FAZEREM A TROCA</t>
  </si>
  <si>
    <t xml:space="preserve">080/25</t>
  </si>
  <si>
    <t xml:space="preserve">SANTIAGO MAIOR</t>
  </si>
  <si>
    <t xml:space="preserve">UPS A APITAR</t>
  </si>
  <si>
    <t xml:space="preserve">L25/370</t>
  </si>
  <si>
    <t xml:space="preserve">8100177218531234000032</t>
  </si>
  <si>
    <t xml:space="preserve">081/25</t>
  </si>
  <si>
    <t xml:space="preserve">NOVA DA SOBREDA</t>
  </si>
  <si>
    <t xml:space="preserve">L25/372</t>
  </si>
  <si>
    <t xml:space="preserve">410310479EC5897000015</t>
  </si>
  <si>
    <t xml:space="preserve">082/25</t>
  </si>
  <si>
    <t xml:space="preserve">L25/59</t>
  </si>
  <si>
    <t xml:space="preserve">L25/482</t>
  </si>
  <si>
    <t xml:space="preserve">410033034EC5897100036</t>
  </si>
  <si>
    <t xml:space="preserve">EMAIL HENRIQUE 03/09/25</t>
  </si>
  <si>
    <t xml:space="preserve">L25/103</t>
  </si>
  <si>
    <t xml:space="preserve">083/25</t>
  </si>
  <si>
    <t xml:space="preserve">MORGADO DUARTE</t>
  </si>
  <si>
    <t xml:space="preserve">SUBSTITUIÇÃO 6 BATERIAS </t>
  </si>
  <si>
    <t xml:space="preserve">084/25</t>
  </si>
  <si>
    <t xml:space="preserve">NOVA DE LOURES</t>
  </si>
  <si>
    <t xml:space="preserve">L25/52</t>
  </si>
  <si>
    <t xml:space="preserve">L25/373</t>
  </si>
  <si>
    <t xml:space="preserve">GLINTT NÃO COBRIU VALOR </t>
  </si>
  <si>
    <t xml:space="preserve">SUBSTITUIÇÃO  40 BATERIAS</t>
  </si>
  <si>
    <t xml:space="preserve">085/25</t>
  </si>
  <si>
    <t xml:space="preserve">ALMEIRIM</t>
  </si>
  <si>
    <t xml:space="preserve">ERRO 27 E 28</t>
  </si>
  <si>
    <t xml:space="preserve">carregamento das baterias e ficha invertida </t>
  </si>
  <si>
    <t xml:space="preserve">086/25</t>
  </si>
  <si>
    <t xml:space="preserve">ALVES</t>
  </si>
  <si>
    <t xml:space="preserve">L25/385</t>
  </si>
  <si>
    <t xml:space="preserve">SUBSTITUIÇÃO 16 BATERIAS </t>
  </si>
  <si>
    <t xml:space="preserve">087/25</t>
  </si>
  <si>
    <t xml:space="preserve">FERREIRA BASTOS</t>
  </si>
  <si>
    <t xml:space="preserve">PORTO SALVO</t>
  </si>
  <si>
    <t xml:space="preserve">APITOU E CHEIROU A QUEIMADO</t>
  </si>
  <si>
    <t xml:space="preserve">L25/53</t>
  </si>
  <si>
    <t xml:space="preserve">088/25</t>
  </si>
  <si>
    <t xml:space="preserve">CALADO</t>
  </si>
  <si>
    <t xml:space="preserve">SUBSTITUIÇÃO DE BATERIAS</t>
  </si>
  <si>
    <t xml:space="preserve">089/25</t>
  </si>
  <si>
    <t xml:space="preserve">PAIO MENDES</t>
  </si>
  <si>
    <t xml:space="preserve">VENTOINHAS FAZ MUITO BARULHO</t>
  </si>
  <si>
    <t xml:space="preserve">L25/408</t>
  </si>
  <si>
    <t xml:space="preserve">TORRESTIR</t>
  </si>
  <si>
    <t xml:space="preserve">NA LAB24 PARA SUB. VENTILADORES</t>
  </si>
  <si>
    <t xml:space="preserve">090/25</t>
  </si>
  <si>
    <t xml:space="preserve">L25/419</t>
  </si>
  <si>
    <t xml:space="preserve">410036013C7978580009</t>
  </si>
  <si>
    <t xml:space="preserve">091/25</t>
  </si>
  <si>
    <t xml:space="preserve">AMARELEJA</t>
  </si>
  <si>
    <t xml:space="preserve">SUBSTITUIÇÃO 12 BATERIAS (18/10/25)</t>
  </si>
  <si>
    <t xml:space="preserve">092/25</t>
  </si>
  <si>
    <t xml:space="preserve">MENDES DORDIO</t>
  </si>
  <si>
    <t xml:space="preserve">CANO</t>
  </si>
  <si>
    <t xml:space="preserve">SUBSTITUIÇÃO DOS VENTILADORES</t>
  </si>
  <si>
    <t xml:space="preserve">093/25</t>
  </si>
  <si>
    <t xml:space="preserve">NEVES RODRIGUES</t>
  </si>
  <si>
    <t xml:space="preserve">PINHANÇOS</t>
  </si>
  <si>
    <t xml:space="preserve">Banco baterias danificado substituição 12 baterias usadas</t>
  </si>
  <si>
    <t xml:space="preserve">094/25</t>
  </si>
  <si>
    <t xml:space="preserve">ÍLHAVO</t>
  </si>
  <si>
    <t xml:space="preserve">ERRO 19 E ERRO 44 A PISCAR</t>
  </si>
  <si>
    <t xml:space="preserve">095/25</t>
  </si>
  <si>
    <t xml:space="preserve">PRATES &amp; MOTA</t>
  </si>
  <si>
    <t xml:space="preserve">COM RUIDO </t>
  </si>
  <si>
    <t xml:space="preserve">RUIDO DE FREQUENCIA, LIMPEZA E REAPERTO CHAPAS</t>
  </si>
  <si>
    <t xml:space="preserve">096/25</t>
  </si>
  <si>
    <t xml:space="preserve">NÃO ARRANCA APÓS FALHA ENERGIA</t>
  </si>
  <si>
    <t xml:space="preserve">410017721A44093500008</t>
  </si>
  <si>
    <t xml:space="preserve">SUBSTITUIÇÃO  UPS BATERIAS SEM AUTONOMIA</t>
  </si>
  <si>
    <t xml:space="preserve">097/25</t>
  </si>
  <si>
    <t xml:space="preserve">SUBSTITUIÇÃO 20 BATERIAS</t>
  </si>
  <si>
    <t xml:space="preserve">098/25</t>
  </si>
  <si>
    <t xml:space="preserve">EDITE ROSA</t>
  </si>
  <si>
    <t xml:space="preserve">RAMALHAL</t>
  </si>
  <si>
    <t xml:space="preserve">ERRO 9 VENTOÍNHAS</t>
  </si>
  <si>
    <t xml:space="preserve">SUBSTITUIÇÃO VENTOÍNHAS</t>
  </si>
  <si>
    <t xml:space="preserve">099/25</t>
  </si>
  <si>
    <t xml:space="preserve">ALVES DE SOUSA</t>
  </si>
  <si>
    <t xml:space="preserve">100/25</t>
  </si>
  <si>
    <t xml:space="preserve">CRUZ VIEGAS</t>
  </si>
  <si>
    <t xml:space="preserve">FICHA MAL LIGADA</t>
  </si>
  <si>
    <t xml:space="preserve">101/25</t>
  </si>
  <si>
    <t xml:space="preserve">ANDRADE</t>
  </si>
  <si>
    <t xml:space="preserve">FREIXO DE NUMÃO</t>
  </si>
  <si>
    <t xml:space="preserve">L25/440</t>
  </si>
  <si>
    <t xml:space="preserve">102/25</t>
  </si>
  <si>
    <t xml:space="preserve">CUNHA</t>
  </si>
  <si>
    <t xml:space="preserve">SUBSTIUIÇÃO 20 BATERIAS</t>
  </si>
  <si>
    <t xml:space="preserve">RECLAMAÇÃO</t>
  </si>
  <si>
    <t xml:space="preserve">ZUMBIDO CONTINUO</t>
  </si>
  <si>
    <t xml:space="preserve">UPS REPARADA TROCA CHASSIS</t>
  </si>
  <si>
    <t xml:space="preserve">103/25</t>
  </si>
  <si>
    <t xml:space="preserve">LOUREIRO OAZ</t>
  </si>
  <si>
    <t xml:space="preserve">L25/54</t>
  </si>
  <si>
    <t xml:space="preserve">104/25</t>
  </si>
  <si>
    <t xml:space="preserve">SANTOS LEITE</t>
  </si>
  <si>
    <t xml:space="preserve">BUNHEIRO</t>
  </si>
  <si>
    <t xml:space="preserve">105/25</t>
  </si>
  <si>
    <t xml:space="preserve">10 SEGUNDOS AUTONOMIA APÓS FALHA ENERGIA</t>
  </si>
  <si>
    <t xml:space="preserve">APÓS FALHA ENERGIA, NÃO FUNCIONA.</t>
  </si>
  <si>
    <t xml:space="preserve">106/25</t>
  </si>
  <si>
    <t xml:space="preserve">NOVALENTEJO</t>
  </si>
  <si>
    <t xml:space="preserve">MONTEMOR-O-NOVO</t>
  </si>
  <si>
    <t xml:space="preserve">ERRO 33, LUZ BATERIAS A PISCAR</t>
  </si>
  <si>
    <t xml:space="preserve">SUBSTITUIÇÃO 22 BATERIAS</t>
  </si>
  <si>
    <t xml:space="preserve">107/25</t>
  </si>
  <si>
    <t xml:space="preserve">410312657EB285730015</t>
  </si>
  <si>
    <t xml:space="preserve">SEM ANOMALIA</t>
  </si>
  <si>
    <t xml:space="preserve">108/25</t>
  </si>
  <si>
    <t xml:space="preserve">BATISTA RAMALHO</t>
  </si>
  <si>
    <t xml:space="preserve">ARMAMAR</t>
  </si>
  <si>
    <t xml:space="preserve">L25/58</t>
  </si>
  <si>
    <t xml:space="preserve">109/25</t>
  </si>
  <si>
    <t xml:space="preserve">J.DELGADO</t>
  </si>
  <si>
    <t xml:space="preserve">BEJA</t>
  </si>
  <si>
    <t xml:space="preserve">APITAR ERRO 18</t>
  </si>
  <si>
    <t xml:space="preserve">L25/57</t>
  </si>
  <si>
    <t xml:space="preserve">AGUARDA APROVAÇÃO</t>
  </si>
  <si>
    <t xml:space="preserve">110/25</t>
  </si>
  <si>
    <t xml:space="preserve">ALERTA AMARELO E APITAR</t>
  </si>
  <si>
    <t xml:space="preserve">111/25</t>
  </si>
  <si>
    <t xml:space="preserve">PINTO CAMPOS</t>
  </si>
  <si>
    <t xml:space="preserve">AGILE MEGALINE 5000/2</t>
  </si>
  <si>
    <t xml:space="preserve">UPS DESCONTINUADA SUGERIDO UPS NOVA</t>
  </si>
  <si>
    <t xml:space="preserve">112/25</t>
  </si>
  <si>
    <t xml:space="preserve">FERREIRA</t>
  </si>
  <si>
    <t xml:space="preserve">APÓS FALHA ENERGIA, MANTÉM ERRO BATERIAS</t>
  </si>
  <si>
    <t xml:space="preserve">113/25</t>
  </si>
  <si>
    <t xml:space="preserve">PORTIMÃO</t>
  </si>
  <si>
    <t xml:space="preserve">CHEIRA QUEIMADO</t>
  </si>
  <si>
    <t xml:space="preserve">L25/500</t>
  </si>
  <si>
    <t xml:space="preserve">410033034C3320810049</t>
  </si>
  <si>
    <t xml:space="preserve">114/25</t>
  </si>
  <si>
    <t xml:space="preserve">L25/60</t>
  </si>
  <si>
    <t xml:space="preserve">115/25</t>
  </si>
  <si>
    <t xml:space="preserve">SALUTAR</t>
  </si>
  <si>
    <t xml:space="preserve">MUITO RUIDO VENTOINHAS</t>
  </si>
  <si>
    <t xml:space="preserve">116/25</t>
  </si>
  <si>
    <t xml:space="preserve">NOVA PORTAS BENFICA</t>
  </si>
  <si>
    <t xml:space="preserve">DEITA QUADRO ABAIXO TODAS NOITES</t>
  </si>
  <si>
    <t xml:space="preserve">410033034C3239080002</t>
  </si>
  <si>
    <t xml:space="preserve">117/25</t>
  </si>
  <si>
    <t xml:space="preserve">VCI</t>
  </si>
  <si>
    <t xml:space="preserve">NÃO VERIFICOU ANOMALIA</t>
  </si>
  <si>
    <t xml:space="preserve">118/25</t>
  </si>
  <si>
    <t xml:space="preserve">MONTEIRO</t>
  </si>
  <si>
    <t xml:space="preserve">AGRELA STS</t>
  </si>
  <si>
    <t xml:space="preserve">ENTRA ERRO BATERIAS ASSIM QUE  É LIGADA</t>
  </si>
  <si>
    <t xml:space="preserve">L25/523</t>
  </si>
  <si>
    <t xml:space="preserve">410026537B4598340009</t>
  </si>
  <si>
    <t xml:space="preserve">119/25</t>
  </si>
  <si>
    <t xml:space="preserve">ERRO 33 NÃO DETETA BATERIA</t>
  </si>
  <si>
    <t xml:space="preserve">120/25</t>
  </si>
  <si>
    <t xml:space="preserve">121/25</t>
  </si>
  <si>
    <t xml:space="preserve">AREIAS</t>
  </si>
  <si>
    <t xml:space="preserve">ESTORIL</t>
  </si>
  <si>
    <t xml:space="preserve">122/25</t>
  </si>
  <si>
    <t xml:space="preserve">BRANCA ALB</t>
  </si>
  <si>
    <t xml:space="preserve">DESLIGA-SE APÓS FALHA ENERGIA</t>
  </si>
  <si>
    <t xml:space="preserve">L25/68</t>
  </si>
  <si>
    <t xml:space="preserve">TROCA 20 BATERIAS</t>
  </si>
  <si>
    <t xml:space="preserve">PC/JA</t>
  </si>
  <si>
    <t xml:space="preserve">L26/6</t>
  </si>
  <si>
    <t xml:space="preserve">123/25</t>
  </si>
  <si>
    <t xml:space="preserve">SANCHES</t>
  </si>
  <si>
    <t xml:space="preserve">MURO</t>
  </si>
  <si>
    <t xml:space="preserve">NÃO LIGA APÓS FALHA ENERGIA</t>
  </si>
  <si>
    <t xml:space="preserve">L25/66</t>
  </si>
  <si>
    <t xml:space="preserve">124/25</t>
  </si>
  <si>
    <t xml:space="preserve">CAMPOLINHO</t>
  </si>
  <si>
    <t xml:space="preserve">VILA NOVA GAIA</t>
  </si>
  <si>
    <t xml:space="preserve">CHEIRO INTENSO QUEIMADO, APÓS FALHA ENERGIA</t>
  </si>
  <si>
    <t xml:space="preserve">TROCA 12 BATERIAS</t>
  </si>
  <si>
    <t xml:space="preserve">125/25</t>
  </si>
  <si>
    <t xml:space="preserve">SANTA CLARA A VELHA </t>
  </si>
  <si>
    <t xml:space="preserve">CARGA A MAIS NA UPS</t>
  </si>
  <si>
    <t xml:space="preserve">PC </t>
  </si>
  <si>
    <t xml:space="preserve">126/25</t>
  </si>
  <si>
    <t xml:space="preserve">ESTÁDIO</t>
  </si>
  <si>
    <t xml:space="preserve">APÓS FALHA ENERGIA , NÃO LIGA</t>
  </si>
  <si>
    <t xml:space="preserve">SUBSTITUIÇÃO BATERIAS</t>
  </si>
  <si>
    <t xml:space="preserve">PC</t>
  </si>
  <si>
    <t xml:space="preserve">127/25</t>
  </si>
  <si>
    <t xml:space="preserve">BOBADELA</t>
  </si>
  <si>
    <t xml:space="preserve">APÓS FALHA ENERGIA, NÃO LIGA.</t>
  </si>
  <si>
    <t xml:space="preserve">001/26</t>
  </si>
  <si>
    <t xml:space="preserve">PEREIRA REBELO</t>
  </si>
  <si>
    <t xml:space="preserve">EQUIPAMENTO COM MUITO RUIDO</t>
  </si>
  <si>
    <t xml:space="preserve">FALADO COM RUI LONGO (GLINTT) VER CARGAS</t>
  </si>
  <si>
    <t xml:space="preserve">JA</t>
  </si>
  <si>
    <t xml:space="preserve">002/26</t>
  </si>
  <si>
    <t xml:space="preserve">FOROS DA AMORA</t>
  </si>
  <si>
    <t xml:space="preserve">A CHEIRAR QUEIMADO SAIR FUMO BANCO BATERIAS</t>
  </si>
  <si>
    <t xml:space="preserve">DESLIGADO BANCO BATERIAS</t>
  </si>
  <si>
    <t xml:space="preserve">003/26</t>
  </si>
  <si>
    <t xml:space="preserve">SANTANA</t>
  </si>
  <si>
    <t xml:space="preserve">AZARUJA</t>
  </si>
  <si>
    <t xml:space="preserve">CHEIRO QUEIMADO E ACIDO JUNTO COOLERS</t>
  </si>
  <si>
    <t xml:space="preserve">TROCA 6 BATERIAS</t>
  </si>
  <si>
    <t xml:space="preserve">004/26</t>
  </si>
  <si>
    <t xml:space="preserve">DO CRUZEIRO</t>
  </si>
  <si>
    <t xml:space="preserve">APÓS FALHA DE LUZ NÃO LIGA</t>
  </si>
  <si>
    <t xml:space="preserve">L26/1</t>
  </si>
  <si>
    <t xml:space="preserve">005/26</t>
  </si>
  <si>
    <t xml:space="preserve">ALBARELOS</t>
  </si>
  <si>
    <t xml:space="preserve">FAFE</t>
  </si>
  <si>
    <t xml:space="preserve">UPS APITAR COM LUZ DE ERRO ACESA</t>
  </si>
  <si>
    <t xml:space="preserve">L26/2</t>
  </si>
  <si>
    <t xml:space="preserve">006/26</t>
  </si>
  <si>
    <t xml:space="preserve">FAZ MUITO BARULHO, VENTOINHAS DESCALIBRADAS</t>
  </si>
  <si>
    <t xml:space="preserve">Foi feita uma limpeza do equipamento pois a UPS encontrava-se com muito pó e cotão acumulados </t>
  </si>
  <si>
    <t xml:space="preserve">007/26</t>
  </si>
  <si>
    <t xml:space="preserve">SANTO ANTÓNIO</t>
  </si>
  <si>
    <t xml:space="preserve">APÓS FALHA DE ENERGIA NÃO LIGA</t>
  </si>
  <si>
    <t xml:space="preserve">UPS SEM ANOMALIA ESTAVA EM BYPASS MANUTENÇÃO</t>
  </si>
  <si>
    <t xml:space="preserve">008/26</t>
  </si>
  <si>
    <t xml:space="preserve">PRESTIGIO</t>
  </si>
  <si>
    <t xml:space="preserve">FREIXO DE CIMA</t>
  </si>
  <si>
    <t xml:space="preserve">COM ERRO BATERIAS</t>
  </si>
  <si>
    <t xml:space="preserve">L26/4</t>
  </si>
  <si>
    <t xml:space="preserve">009/26</t>
  </si>
  <si>
    <t xml:space="preserve">ARRENTELA</t>
  </si>
  <si>
    <t xml:space="preserve">APÓS FALHA DE ENERGIA SEMPRE A APITAR</t>
  </si>
  <si>
    <t xml:space="preserve">010/26</t>
  </si>
  <si>
    <t xml:space="preserve">BARROS</t>
  </si>
  <si>
    <t xml:space="preserve">L26/5</t>
  </si>
  <si>
    <t xml:space="preserve">011/26</t>
  </si>
  <si>
    <t xml:space="preserve">MIGUENS</t>
  </si>
  <si>
    <t xml:space="preserve">ACHAM QUE NÃO TEM AUTONOMIA SUFICIENTE</t>
  </si>
  <si>
    <t xml:space="preserve">L26/18</t>
  </si>
  <si>
    <t xml:space="preserve">A FARMACIA NÃO PRETENDE UPS 9102 E SIM UMA 9106 PARA TER MAIS AUTONOMIA FOI ECOLHIDA 9102 E FICA A AGUARDAR DECISAO GLINTT</t>
  </si>
  <si>
    <t xml:space="preserve">012/26</t>
  </si>
  <si>
    <t xml:space="preserve">VALORES DE DESCARGA NÃO ESTÃO CONFORMES</t>
  </si>
  <si>
    <t xml:space="preserve">SUBSTITUIÇÃO 2 BANCOS BATERIAS</t>
  </si>
  <si>
    <t xml:space="preserve">013/26</t>
  </si>
  <si>
    <t xml:space="preserve">UPS COM ERRO 31</t>
  </si>
  <si>
    <t xml:space="preserve">L26/66</t>
  </si>
  <si>
    <t xml:space="preserve">410043613EC590740077</t>
  </si>
  <si>
    <t xml:space="preserve">SUBSTITUIÇÃO DA UPS</t>
  </si>
  <si>
    <t xml:space="preserve">014/26</t>
  </si>
  <si>
    <t xml:space="preserve">ESTREITO DA CALHETA</t>
  </si>
  <si>
    <t xml:space="preserve">L26/110</t>
  </si>
  <si>
    <t xml:space="preserve">20269103AA3000100001</t>
  </si>
  <si>
    <t xml:space="preserve">015/26</t>
  </si>
  <si>
    <t xml:space="preserve">VALENTIM</t>
  </si>
  <si>
    <t xml:space="preserve">PÓVOA DE SANTA IRIA</t>
  </si>
  <si>
    <t xml:space="preserve">UPS EM PERFEITAS CONDIÇÕES</t>
  </si>
  <si>
    <t xml:space="preserve">016/26</t>
  </si>
  <si>
    <t xml:space="preserve">REDINHA</t>
  </si>
  <si>
    <t xml:space="preserve">FARO</t>
  </si>
  <si>
    <t xml:space="preserve">L26/8</t>
  </si>
  <si>
    <t xml:space="preserve">017/26</t>
  </si>
  <si>
    <t xml:space="preserve">UPS PERDEU CONFIGURAÇÃO 60HZ PARA 50 HZ</t>
  </si>
  <si>
    <t xml:space="preserve">018/26</t>
  </si>
  <si>
    <t xml:space="preserve">SILVEIRA</t>
  </si>
  <si>
    <t xml:space="preserve">BATERIAS DO LADO DIREITO COM 67V</t>
  </si>
  <si>
    <t xml:space="preserve">SUBSTITUIÇÃO 20 BATERIAS </t>
  </si>
  <si>
    <t xml:space="preserve">019/26</t>
  </si>
  <si>
    <t xml:space="preserve">L26/11</t>
  </si>
  <si>
    <t xml:space="preserve">020/26</t>
  </si>
  <si>
    <t xml:space="preserve">A APITAR PARECE QUE ESTÁ CONSTANTEMENTE A REINICIAR</t>
  </si>
  <si>
    <t xml:space="preserve">L26/112</t>
  </si>
  <si>
    <t xml:space="preserve">20269103AA3000100002</t>
  </si>
  <si>
    <t xml:space="preserve">021/26</t>
  </si>
  <si>
    <t xml:space="preserve">A GRANDE FARMÁCIA</t>
  </si>
  <si>
    <t xml:space="preserve">RIO DE MOURO</t>
  </si>
  <si>
    <t xml:space="preserve">NÃO LIGOU /2 ESTRONDOS E COMEÇOU A CHEIRAR QUEIMADO</t>
  </si>
  <si>
    <t xml:space="preserve">L26/91</t>
  </si>
  <si>
    <t xml:space="preserve">410033034FA414120017</t>
  </si>
  <si>
    <t xml:space="preserve">022/26</t>
  </si>
  <si>
    <t xml:space="preserve">NEVES FURTADO</t>
  </si>
  <si>
    <t xml:space="preserve">CARVOEIRO LGA</t>
  </si>
  <si>
    <t xml:space="preserve">L26/104</t>
  </si>
  <si>
    <t xml:space="preserve">023/26</t>
  </si>
  <si>
    <t xml:space="preserve">OLIVEIRA RIBEIRO</t>
  </si>
  <si>
    <t xml:space="preserve">ARAZEDE</t>
  </si>
  <si>
    <t xml:space="preserve">APITA QUANDO É LIGADO GERADOR</t>
  </si>
  <si>
    <t xml:space="preserve">FOI TRATADO COM DRA DINA</t>
  </si>
  <si>
    <t xml:space="preserve">024/26</t>
  </si>
  <si>
    <t xml:space="preserve">UPS COM LED VERMELHO E A APITAR</t>
  </si>
  <si>
    <t xml:space="preserve">L26/12</t>
  </si>
  <si>
    <t xml:space="preserve">L26/92</t>
  </si>
  <si>
    <t xml:space="preserve">SUBSTITUIÇÃO DA UPS, ASSISTÊNCIA NÃO COBERTA PELA GARANTIA</t>
  </si>
  <si>
    <t xml:space="preserve">SANTA ANA</t>
  </si>
  <si>
    <t xml:space="preserve">PROBLEMAS COM LIGAÇÃO  DA UPS</t>
  </si>
  <si>
    <t xml:space="preserve">L26/20</t>
  </si>
  <si>
    <t xml:space="preserve">DESLOCAÇÃO E SERVIÇOS TECNICOS</t>
  </si>
  <si>
    <t xml:space="preserve">L26/25</t>
  </si>
  <si>
    <t xml:space="preserve">025/26</t>
  </si>
  <si>
    <t xml:space="preserve">COSTA</t>
  </si>
  <si>
    <t xml:space="preserve">AMARANTE</t>
  </si>
  <si>
    <t xml:space="preserve">026/26</t>
  </si>
  <si>
    <t xml:space="preserve">DESLOCAÇÃO E VERIFICAÇÃO</t>
  </si>
  <si>
    <t xml:space="preserve">L26/16</t>
  </si>
  <si>
    <t xml:space="preserve">027/26</t>
  </si>
  <si>
    <t xml:space="preserve">MARIA ORLANDA</t>
  </si>
  <si>
    <t xml:space="preserve">NAZARÉ</t>
  </si>
  <si>
    <t xml:space="preserve">AVARIA , ERRO 18</t>
  </si>
  <si>
    <t xml:space="preserve">L26/120</t>
  </si>
  <si>
    <t xml:space="preserve">20269103AA3000100003</t>
  </si>
  <si>
    <t xml:space="preserve">028/26</t>
  </si>
  <si>
    <t xml:space="preserve">INFANTE SAGRES</t>
  </si>
  <si>
    <t xml:space="preserve">VENTOINHA COM ROLAMENTO GRIPADO</t>
  </si>
  <si>
    <t xml:space="preserve">L26/17</t>
  </si>
  <si>
    <t xml:space="preserve">SOLICITADO ORÇAMENTO/NÃO ACEITE</t>
  </si>
  <si>
    <t xml:space="preserve">029/26</t>
  </si>
  <si>
    <t xml:space="preserve">ALTO DOS MOINHOS</t>
  </si>
  <si>
    <t xml:space="preserve">APÓS FALHA REDE, UPS NÃO AGUENTA ARRANQUE DOS PCS</t>
  </si>
  <si>
    <t xml:space="preserve">L26/14</t>
  </si>
  <si>
    <t xml:space="preserve">030/26</t>
  </si>
  <si>
    <t xml:space="preserve">DAS PONTES</t>
  </si>
  <si>
    <t xml:space="preserve">L26/19</t>
  </si>
  <si>
    <t xml:space="preserve">031/26</t>
  </si>
  <si>
    <t xml:space="preserve">SEIA</t>
  </si>
  <si>
    <t xml:space="preserve">NÃO ALIMENTA OS PC POR VEZES ACENDE AS LUZES TODAS</t>
  </si>
  <si>
    <t xml:space="preserve">032/26</t>
  </si>
  <si>
    <t xml:space="preserve">UPS COM FLUTUAÇÕES </t>
  </si>
  <si>
    <t xml:space="preserve">As flutuações deviam se a haver uma impressora laser ligada no circuito da UPS, o que não pode acontecer.</t>
  </si>
  <si>
    <t xml:space="preserve">033/26</t>
  </si>
  <si>
    <t xml:space="preserve">MATOS VIEIRA</t>
  </si>
  <si>
    <t xml:space="preserve">APITAR E PISCAR LUZ BATERIAS/COMEÇOU A CHEIRA A QUEIMADO</t>
  </si>
  <si>
    <t xml:space="preserve">L26/22</t>
  </si>
  <si>
    <t xml:space="preserve">034/26</t>
  </si>
  <si>
    <t xml:space="preserve">MARRAZES</t>
  </si>
  <si>
    <t xml:space="preserve">UPS COM ERRO DE BATERIAS</t>
  </si>
  <si>
    <t xml:space="preserve">L26/23</t>
  </si>
  <si>
    <t xml:space="preserve">035/26</t>
  </si>
  <si>
    <t xml:space="preserve">DA LUZ</t>
  </si>
  <si>
    <t xml:space="preserve">UPS NÃO LIGA</t>
  </si>
  <si>
    <t xml:space="preserve">L26/24</t>
  </si>
  <si>
    <t xml:space="preserve">036/26</t>
  </si>
  <si>
    <t xml:space="preserve">FERREIRA CAMILO</t>
  </si>
  <si>
    <t xml:space="preserve">MANIQUE DO INTENDENTE</t>
  </si>
  <si>
    <t xml:space="preserve">ERRO 9, UPS NÃO SE CONSEGUE DESLIGAR</t>
  </si>
  <si>
    <t xml:space="preserve">20269103AA3000100006</t>
  </si>
  <si>
    <t xml:space="preserve">037/26</t>
  </si>
  <si>
    <t xml:space="preserve">VIANA DO CASTELO</t>
  </si>
  <si>
    <t xml:space="preserve">ALERTA SONORO CONSTANTE CODIGO 4</t>
  </si>
  <si>
    <t xml:space="preserve">L26/27</t>
  </si>
  <si>
    <t xml:space="preserve">038/26</t>
  </si>
  <si>
    <t xml:space="preserve">MARQUES RAMALHO</t>
  </si>
  <si>
    <t xml:space="preserve">AMORIM</t>
  </si>
  <si>
    <t xml:space="preserve">SEM SINAL IMAGEM OU UPS ARRANQUE COMO IMAGEM</t>
  </si>
  <si>
    <t xml:space="preserve">20269103AA3000100007</t>
  </si>
  <si>
    <t xml:space="preserve">039/26</t>
  </si>
  <si>
    <t xml:space="preserve">DE REBORDELO</t>
  </si>
  <si>
    <t xml:space="preserve">REBORDELO</t>
  </si>
  <si>
    <t xml:space="preserve">POUCA AUTONOMIA COM 1 PC E SERVIDOR</t>
  </si>
  <si>
    <t xml:space="preserve">L26/145</t>
  </si>
  <si>
    <t xml:space="preserve">410036013C6727160029</t>
  </si>
  <si>
    <t xml:space="preserve">040/26</t>
  </si>
  <si>
    <t xml:space="preserve">ALMADA FORUM</t>
  </si>
  <si>
    <t xml:space="preserve">SUBSTITUIÇÃO DAS BATERIAS DO BANCO NEGATIVO</t>
  </si>
  <si>
    <t xml:space="preserve">041/26</t>
  </si>
  <si>
    <t xml:space="preserve">DE SAMPAIO</t>
  </si>
  <si>
    <t xml:space="preserve">ERMESINDE</t>
  </si>
  <si>
    <t xml:space="preserve">L26/28</t>
  </si>
  <si>
    <t xml:space="preserve">042/26</t>
  </si>
  <si>
    <t xml:space="preserve">SUBSTITUIÇÃO DAS BATERIAS</t>
  </si>
  <si>
    <t xml:space="preserve">043/26</t>
  </si>
  <si>
    <t xml:space="preserve">PAIVA</t>
  </si>
  <si>
    <t xml:space="preserve">POMBAL</t>
  </si>
  <si>
    <t xml:space="preserve">SPIRIT 9106 + AB20  </t>
  </si>
  <si>
    <t xml:space="preserve">UPS ESTÁ A FAZER DISPARAR O QUADRO ELETRICO</t>
  </si>
  <si>
    <t xml:space="preserve">O PROBLEMA É DO QUADRO E DAS LIGAÇÕES</t>
  </si>
  <si>
    <t xml:space="preserve">044/26</t>
  </si>
  <si>
    <t xml:space="preserve">DAS GUARDEIRAS</t>
  </si>
  <si>
    <t xml:space="preserve">UPS CHEIROU A QUEIMADO E NÃO LIGA</t>
  </si>
  <si>
    <t xml:space="preserve">EXTENSÃO ESTAVA MAL ENCAIXADA E COMEÇOU A DERRETER O PLÁSTICO DA FICHA</t>
  </si>
  <si>
    <t xml:space="preserve">JA/JS</t>
  </si>
  <si>
    <t xml:space="preserve">045/26</t>
  </si>
  <si>
    <t xml:space="preserve">DE BAIRRO</t>
  </si>
  <si>
    <t xml:space="preserve">BAIRRO</t>
  </si>
  <si>
    <t xml:space="preserve">L26/30</t>
  </si>
  <si>
    <t xml:space="preserve">046/26</t>
  </si>
  <si>
    <t xml:space="preserve">LOURO</t>
  </si>
  <si>
    <t xml:space="preserve">A APITAR E FAZ DISPARAR O QUADRO ELÉTRICO</t>
  </si>
  <si>
    <t xml:space="preserve">CABO DE ALIMENTAÇÃO DESATIVADO QUE ESTARÁ COM FUGAS À TERRA</t>
  </si>
  <si>
    <t xml:space="preserve">047/26</t>
  </si>
  <si>
    <t xml:space="preserve">DA BELOURA</t>
  </si>
  <si>
    <t xml:space="preserve">UPS A DEITAR IMENSO CHEIRO A QUEIMADO</t>
  </si>
  <si>
    <t xml:space="preserve">SUBSTITUIÇÃO DAS BATERIAS DA UPS</t>
  </si>
  <si>
    <t xml:space="preserve">048/26</t>
  </si>
  <si>
    <t xml:space="preserve">UPS A APITAR COM LUZ DE BATERIAS A PISCAR</t>
  </si>
  <si>
    <t xml:space="preserve">55841287UZ9522100003</t>
  </si>
  <si>
    <t xml:space="preserve">SUBSTITUIÇÃO UPS </t>
  </si>
  <si>
    <t xml:space="preserve">PC/JS</t>
  </si>
  <si>
    <t xml:space="preserve">049/26</t>
  </si>
  <si>
    <t xml:space="preserve">SAMPAIO</t>
  </si>
  <si>
    <t xml:space="preserve">FELGUEIRAS</t>
  </si>
  <si>
    <t xml:space="preserve">UPS A APITAR COM ERRO NAS BATERIAS</t>
  </si>
  <si>
    <t xml:space="preserve">410026537BA562930004</t>
  </si>
  <si>
    <t xml:space="preserve">050/26</t>
  </si>
  <si>
    <t xml:space="preserve">ATALAIA</t>
  </si>
  <si>
    <t xml:space="preserve">UPS APITAR ERRO 33 DESLIGOU-SE</t>
  </si>
  <si>
    <t xml:space="preserve">051/26</t>
  </si>
  <si>
    <t xml:space="preserve">SEMPRE QUE LIGAM A UPS O DISJUNTOR DESLIGA-SE</t>
  </si>
  <si>
    <t xml:space="preserve">L26/34</t>
  </si>
  <si>
    <t xml:space="preserve">052/26</t>
  </si>
  <si>
    <t xml:space="preserve">LATINA</t>
  </si>
  <si>
    <t xml:space="preserve">UPS ESTÁ A FAZER DISPARAR O DIFERENCIAL</t>
  </si>
  <si>
    <t xml:space="preserve">410033034FC992020010</t>
  </si>
  <si>
    <t xml:space="preserve">053/26</t>
  </si>
  <si>
    <t xml:space="preserve">NUNES</t>
  </si>
  <si>
    <t xml:space="preserve">LED AMARELO ACESO, APITAR CONTINUADAMENTE</t>
  </si>
  <si>
    <t xml:space="preserve">054/26</t>
  </si>
  <si>
    <t xml:space="preserve">LABRUGEIRA-CARREGADO</t>
  </si>
  <si>
    <t xml:space="preserve">UPS NÃO CARREGA, APÓS FALHA DE ENERGIA NÃO LIGA</t>
  </si>
  <si>
    <t xml:space="preserve">055/26</t>
  </si>
  <si>
    <t xml:space="preserve">LINDA-A-VELHA</t>
  </si>
  <si>
    <t xml:space="preserve">UPS COM CHEIRO A QUEIMADO</t>
  </si>
  <si>
    <t xml:space="preserve">L26/35</t>
  </si>
  <si>
    <t xml:space="preserve">056/26</t>
  </si>
  <si>
    <t xml:space="preserve">EXPOSUL</t>
  </si>
  <si>
    <t xml:space="preserve">SPIRIT 9106 + AB40 </t>
  </si>
  <si>
    <t xml:space="preserve">057/26</t>
  </si>
  <si>
    <t xml:space="preserve">MASCARENHAS NETO</t>
  </si>
  <si>
    <t xml:space="preserve">ERRO "29" E APITAR</t>
  </si>
  <si>
    <t xml:space="preserve">96783693MT9725600003 </t>
  </si>
  <si>
    <t xml:space="preserve">058/26</t>
  </si>
  <si>
    <t xml:space="preserve">DO AEROPORTO</t>
  </si>
  <si>
    <t xml:space="preserve">A APITAR CONTINUADAMENTE</t>
  </si>
  <si>
    <t xml:space="preserve">L26/40</t>
  </si>
  <si>
    <t xml:space="preserve">059/26</t>
  </si>
  <si>
    <t xml:space="preserve">CHARNECA DA CAPARICA</t>
  </si>
  <si>
    <t xml:space="preserve">ERRO "33" NO DISPLAY</t>
  </si>
  <si>
    <t xml:space="preserve">96783693MT9725600005</t>
  </si>
  <si>
    <t xml:space="preserve">L26/43</t>
  </si>
  <si>
    <t xml:space="preserve">L26/250</t>
  </si>
  <si>
    <t xml:space="preserve">96783693MT9725600006</t>
  </si>
  <si>
    <t xml:space="preserve">SUBSTITUIÇÃO UPS (RECONDICIONADA)</t>
  </si>
  <si>
    <t xml:space="preserve">L26/44</t>
  </si>
  <si>
    <t xml:space="preserve">HS/PC</t>
  </si>
  <si>
    <t xml:space="preserve">96783693MT9725600004</t>
  </si>
  <si>
    <t xml:space="preserve">SUBSTITUIÇÃO DA UPS E DAS BATERIAS</t>
  </si>
  <si>
    <t xml:space="preserve">SUBSTITUIÇÃO DE 10 BATERIAS</t>
  </si>
  <si>
    <t xml:space="preserve">L26/47</t>
  </si>
  <si>
    <t xml:space="preserve">04626965WJ8921400012</t>
  </si>
  <si>
    <t xml:space="preserve">L26/302</t>
  </si>
  <si>
    <t xml:space="preserve">410036013E3511000026</t>
  </si>
  <si>
    <t xml:space="preserve">04626965WJ8921400013</t>
  </si>
  <si>
    <t xml:space="preserve">410036844EC489620003</t>
  </si>
  <si>
    <t xml:space="preserve">04626965WJ8921400018</t>
  </si>
  <si>
    <t xml:space="preserve">L26/49</t>
  </si>
  <si>
    <t xml:space="preserve">L26/50</t>
  </si>
  <si>
    <t xml:space="preserve">96783693MT975600010</t>
  </si>
  <si>
    <t xml:space="preserve">SUBSTITUIÇÃO DAS BATERIAS (DIJUNTOR ENTRADA C16 ACONSELHADO A SUBSTITUIR POR C20/C25)</t>
  </si>
  <si>
    <t xml:space="preserve">L26/323</t>
  </si>
  <si>
    <t xml:space="preserve">04626965WJ8921400015</t>
  </si>
  <si>
    <t xml:space="preserve">SUBSTITUIÇÃO DAS BATERIAS (TEMPERATURA EXCESSIVA NO LOCAL)</t>
  </si>
  <si>
    <t xml:space="preserve">UPS EM PERFEITAS CONDIÇÕES (DEMASIADOS EQUIPAMENTOS LIGADOS)</t>
  </si>
  <si>
    <t xml:space="preserve">L26/52</t>
  </si>
  <si>
    <t xml:space="preserve">UPS EM PERFEITAS CONDIÇÕES (FICHA INVERTIDA)</t>
  </si>
  <si>
    <t xml:space="preserve">JS</t>
  </si>
  <si>
    <t xml:space="preserve">SUBSTITUIÇÃO DE 20 BATERIAS DA UPS</t>
  </si>
  <si>
    <t xml:space="preserve">96783693MT9725600011</t>
  </si>
  <si>
    <t xml:space="preserve">0NSITE</t>
  </si>
  <si>
    <t xml:space="preserve">SUBSTITUIÇÃO 6 BATERIAS LOCAL POUCO VENTILADO</t>
  </si>
  <si>
    <t xml:space="preserve">L26/56</t>
  </si>
  <si>
    <t xml:space="preserve">04626965WJ8921400017</t>
  </si>
  <si>
    <t xml:space="preserve">UPS SEM PROBLEMAS COM ALGUMAS MARCAS DE SALITRE E HUMIDADE</t>
  </si>
  <si>
    <t xml:space="preserve">UPS SEM PROBLEMAS MUDARAM DE LOCAL E ALGUM CABO TOCOU NA VENTOINHA</t>
  </si>
  <si>
    <t xml:space="preserve">L26/57</t>
  </si>
  <si>
    <t xml:space="preserve">SUBSTITUIÇÃO 16 BATERIAS</t>
  </si>
  <si>
    <t xml:space="preserve">L26/60</t>
  </si>
  <si>
    <t xml:space="preserve">PC/HS</t>
  </si>
  <si>
    <t xml:space="preserve">L26/61</t>
  </si>
  <si>
    <t xml:space="preserve">04626965WJ8921400919</t>
  </si>
  <si>
    <t xml:space="preserve">HS/JA</t>
  </si>
  <si>
    <t xml:space="preserve">L26/63</t>
  </si>
  <si>
    <t xml:space="preserve">SUBSTITUIÇÃO 6 BATERIAS</t>
  </si>
  <si>
    <t xml:space="preserve">04626965WJ8921400020</t>
  </si>
  <si>
    <t xml:space="preserve">04626965WJ8921400021</t>
  </si>
  <si>
    <t xml:space="preserve">OS MOSTEIROS</t>
  </si>
  <si>
    <t xml:space="preserve">UPS 6kva</t>
  </si>
  <si>
    <t xml:space="preserve">EMPRESTIMO</t>
  </si>
  <si>
    <t xml:space="preserve">L25/98</t>
  </si>
  <si>
    <t xml:space="preserve">410312338C5557360014</t>
  </si>
  <si>
    <t xml:space="preserve">CARCAVELHOS</t>
  </si>
  <si>
    <t xml:space="preserve">L26/233</t>
  </si>
  <si>
    <t xml:space="preserve">04626965WJ8921400010</t>
  </si>
  <si>
    <t xml:space="preserve"># Farmácia</t>
  </si>
  <si>
    <t xml:space="preserve">GUIA TRANSP.</t>
  </si>
  <si>
    <t xml:space="preserve">ASSIST.</t>
  </si>
  <si>
    <t xml:space="preserve">Nº SERIE</t>
  </si>
  <si>
    <t xml:space="preserve">OBSERVAÇÕES</t>
  </si>
  <si>
    <t xml:space="preserve">FEITO EM</t>
  </si>
  <si>
    <t xml:space="preserve">SITUAÇÃO</t>
  </si>
  <si>
    <t xml:space="preserve">#Orçamento</t>
  </si>
  <si>
    <t xml:space="preserve">Valor SEM IVA</t>
  </si>
  <si>
    <t xml:space="preserve">0012/22</t>
  </si>
  <si>
    <t xml:space="preserve">0013/23</t>
  </si>
  <si>
    <t xml:space="preserve">0017/23</t>
  </si>
  <si>
    <t xml:space="preserve">0022/23</t>
  </si>
  <si>
    <t xml:space="preserve">15KVA V1</t>
  </si>
  <si>
    <t xml:space="preserve">Tower 3315 (15kVA) V3</t>
  </si>
  <si>
    <t xml:space="preserve">0043/23</t>
  </si>
  <si>
    <t xml:space="preserve">0050/23</t>
  </si>
  <si>
    <t xml:space="preserve">0054/23</t>
  </si>
  <si>
    <t xml:space="preserve">0056/23</t>
  </si>
  <si>
    <t xml:space="preserve">EMPRÉSTIMO</t>
  </si>
  <si>
    <t xml:space="preserve">L23/499</t>
  </si>
  <si>
    <t xml:space="preserve">NR L24/1</t>
  </si>
  <si>
    <t xml:space="preserve">MONICA</t>
  </si>
  <si>
    <t xml:space="preserve">ANO 2024</t>
  </si>
  <si>
    <t xml:space="preserve">ANO 2025</t>
  </si>
  <si>
    <t xml:space="preserve">TOTAL</t>
  </si>
  <si>
    <t xml:space="preserve">GARANTIA</t>
  </si>
  <si>
    <t xml:space="preserve">95,00 €</t>
  </si>
  <si>
    <t xml:space="preserve">L23/499/258</t>
  </si>
  <si>
    <t xml:space="preserve"> UPS AGILE 6K -UPS EMPRESTIMO / FATURAR</t>
  </si>
  <si>
    <t xml:space="preserve">TROCA</t>
  </si>
  <si>
    <t xml:space="preserve">NEM MARTINS</t>
  </si>
  <si>
    <t xml:space="preserve">SERVIÇO FEITO 04/06/2025</t>
  </si>
  <si>
    <t xml:space="preserve">0061/23</t>
  </si>
  <si>
    <t xml:space="preserve">AGUARDA APROVAÇÃO GLINTT</t>
  </si>
  <si>
    <t xml:space="preserve">SIM</t>
  </si>
  <si>
    <t xml:space="preserve">EM ANALISE LAB24 </t>
  </si>
  <si>
    <t xml:space="preserve">RELATORIO INCIDENCIA LAB24</t>
  </si>
  <si>
    <t xml:space="preserve">AGILE 9110 MONOFASICA</t>
  </si>
  <si>
    <t xml:space="preserve">MORTAGUA</t>
  </si>
  <si>
    <t xml:space="preserve">V.N.GAIA</t>
  </si>
  <si>
    <t xml:space="preserve">SÃO JOAO DA PESQUEIRA</t>
  </si>
  <si>
    <t xml:space="preserve">SPRIT GDE AUT 9110 V1</t>
  </si>
  <si>
    <t xml:space="preserve">UPS SUBSTITUIDA  SN410036844E846037482 NOVA UPS</t>
  </si>
  <si>
    <t xml:space="preserve">0015/23</t>
  </si>
  <si>
    <t xml:space="preserve">0016/22</t>
  </si>
  <si>
    <t xml:space="preserve">0018/22</t>
  </si>
  <si>
    <t xml:space="preserve">0019/23</t>
  </si>
  <si>
    <t xml:space="preserve">0020/23</t>
  </si>
  <si>
    <t xml:space="preserve">0021/23</t>
  </si>
  <si>
    <t xml:space="preserve">0023/23</t>
  </si>
  <si>
    <t xml:space="preserve">0027/23</t>
  </si>
  <si>
    <t xml:space="preserve">0028/23</t>
  </si>
  <si>
    <t xml:space="preserve">TOWER 15KVA V1 (TRI/TRI)</t>
  </si>
  <si>
    <t xml:space="preserve">0029/23</t>
  </si>
  <si>
    <t xml:space="preserve">NR L23/5</t>
  </si>
  <si>
    <t xml:space="preserve">0036/23</t>
  </si>
  <si>
    <t xml:space="preserve">0037/23</t>
  </si>
  <si>
    <t xml:space="preserve">0038/23</t>
  </si>
  <si>
    <t xml:space="preserve">0039/23</t>
  </si>
  <si>
    <t xml:space="preserve">L23/354</t>
  </si>
  <si>
    <t xml:space="preserve">FATURAR 2 DESLOCAÇÕES 1200KM</t>
  </si>
  <si>
    <t xml:space="preserve">0040/23</t>
  </si>
  <si>
    <t xml:space="preserve">0041/23</t>
  </si>
  <si>
    <t xml:space="preserve">0042/23</t>
  </si>
  <si>
    <t xml:space="preserve">0045/23</t>
  </si>
  <si>
    <t xml:space="preserve">0046/23</t>
  </si>
  <si>
    <t xml:space="preserve">0047/23</t>
  </si>
  <si>
    <t xml:space="preserve">0048/23</t>
  </si>
  <si>
    <t xml:space="preserve">0051/23</t>
  </si>
  <si>
    <t xml:space="preserve">0052/23</t>
  </si>
  <si>
    <t xml:space="preserve">0053/23</t>
  </si>
  <si>
    <t xml:space="preserve">0055/23</t>
  </si>
  <si>
    <t xml:space="preserve">0057/23</t>
  </si>
  <si>
    <t xml:space="preserve">0058/23</t>
  </si>
  <si>
    <t xml:space="preserve">0059/23</t>
  </si>
  <si>
    <t xml:space="preserve">0060/23</t>
  </si>
  <si>
    <t xml:space="preserve">0004/22</t>
  </si>
  <si>
    <t xml:space="preserve">0005/22</t>
  </si>
  <si>
    <t xml:space="preserve">FAMAÇICÃO NZR</t>
  </si>
  <si>
    <t xml:space="preserve">0009/22</t>
  </si>
  <si>
    <t xml:space="preserve">0030/23</t>
  </si>
  <si>
    <t xml:space="preserve">TABUA</t>
  </si>
  <si>
    <t xml:space="preserve">NR L23/6</t>
  </si>
  <si>
    <t xml:space="preserve">0031/23</t>
  </si>
  <si>
    <t xml:space="preserve">POVOA LANHOSO</t>
  </si>
  <si>
    <t xml:space="preserve">NR L23/7</t>
  </si>
  <si>
    <t xml:space="preserve">0035/23</t>
  </si>
  <si>
    <t xml:space="preserve">TLM</t>
  </si>
  <si>
    <t xml:space="preserve">AGILE 9110 V3</t>
  </si>
  <si>
    <t xml:space="preserve">R350</t>
  </si>
  <si>
    <t xml:space="preserve">UPS DE EMPRESTIMO</t>
  </si>
  <si>
    <t xml:space="preserve">SPIRIT GRD AUT 9110 V2</t>
  </si>
  <si>
    <t xml:space="preserve">OBIDOS</t>
  </si>
  <si>
    <t xml:space="preserve">AGILE 9110 MONOFÁSICA</t>
  </si>
  <si>
    <t xml:space="preserve">UPS EM SUBCARGA</t>
  </si>
  <si>
    <t xml:space="preserve">HS REPAROU UPS</t>
  </si>
  <si>
    <t xml:space="preserve">410033034E8897100025</t>
  </si>
  <si>
    <t xml:space="preserve">???</t>
  </si>
  <si>
    <t xml:space="preserve">SUBSTITUIÇÃO 6 BATERIAS FEITO 18/09/25 (HS)</t>
  </si>
  <si>
    <t xml:space="preserve">LOURES 1121,00€</t>
  </si>
  <si>
    <t xml:space="preserve">GARANTIA ATÉ 05/09/2028</t>
  </si>
  <si>
    <t xml:space="preserve">ORÇAMENTO LAB24</t>
  </si>
  <si>
    <t xml:space="preserve">DO CHAFÉ</t>
  </si>
  <si>
    <t xml:space="preserve">L23/15</t>
  </si>
  <si>
    <t xml:space="preserve">013/24</t>
  </si>
  <si>
    <t xml:space="preserve">L24/12</t>
  </si>
  <si>
    <t xml:space="preserve">022/14</t>
  </si>
  <si>
    <t xml:space="preserve">L24/21</t>
  </si>
  <si>
    <t xml:space="preserve">L24/23</t>
  </si>
  <si>
    <t xml:space="preserve">GLINTT</t>
  </si>
  <si>
    <t xml:space="preserve">L24/35</t>
  </si>
  <si>
    <t xml:space="preserve">L24/36</t>
  </si>
  <si>
    <t xml:space="preserve">065/24</t>
  </si>
  <si>
    <t xml:space="preserve">L24/53</t>
  </si>
  <si>
    <t xml:space="preserve">L24/54</t>
  </si>
  <si>
    <t xml:space="preserve">L24/56</t>
  </si>
  <si>
    <t xml:space="preserve">L24/59</t>
  </si>
  <si>
    <t xml:space="preserve">PARREIRA VERDERENA</t>
  </si>
  <si>
    <t xml:space="preserve">L25/7</t>
  </si>
  <si>
    <t xml:space="preserve">L25/10</t>
  </si>
  <si>
    <t xml:space="preserve">L25/12</t>
  </si>
  <si>
    <t xml:space="preserve">SÃO CRISTOVÃO</t>
  </si>
  <si>
    <t xml:space="preserve">SÃO TIAGO DE PIÃES</t>
  </si>
  <si>
    <t xml:space="preserve">L25/13</t>
  </si>
  <si>
    <t xml:space="preserve">L25/14</t>
  </si>
  <si>
    <t xml:space="preserve">L25/15</t>
  </si>
  <si>
    <t xml:space="preserve">L25/19</t>
  </si>
  <si>
    <t xml:space="preserve">L25/21</t>
  </si>
  <si>
    <t xml:space="preserve">L25/26</t>
  </si>
  <si>
    <t xml:space="preserve">AZEVEDO&amp;FILHOS</t>
  </si>
  <si>
    <t xml:space="preserve">L25/33</t>
  </si>
  <si>
    <t xml:space="preserve">ESTAÇÂO DE ALGÉS</t>
  </si>
  <si>
    <t xml:space="preserve">L25/41</t>
  </si>
  <si>
    <t xml:space="preserve">L25/43</t>
  </si>
  <si>
    <t xml:space="preserve">L25/44</t>
  </si>
  <si>
    <t xml:space="preserve">L25/47</t>
  </si>
  <si>
    <t xml:space="preserve"> TOTAL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</si>
</sst>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dd/mm/yyyy"/>
    <numFmt numFmtId="166" formatCode="#,##0.00&quot; €&quot;"/>
    <numFmt numFmtId="167" formatCode="@"/>
    <numFmt numFmtId="168" formatCode="0"/>
    <numFmt numFmtId="169" formatCode="0000"/>
    <numFmt numFmtId="170" formatCode="0.00E+00"/>
    <numFmt numFmtId="171" formatCode="dd/mmm"/>
    <numFmt numFmtId="172" formatCode="#,##0.00&quot; €&quot;;[RED]\-#,##0.00&quot; €&quot;"/>
    <numFmt numFmtId="173" formatCode="d/m/yyyy;@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1"/>
    </font>
    <font>
      <b val="true"/>
      <sz val="10"/>
      <color theme="5" tint="-0.25"/>
      <name val="Calibri"/>
      <family val="2"/>
      <charset val="1"/>
    </font>
    <font>
      <b val="true"/>
      <sz val="10"/>
      <color theme="1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name val="Calibri"/>
      <family val="2"/>
      <charset val="1"/>
    </font>
    <font>
      <sz val="10"/>
      <color theme="5" tint="-0.25"/>
      <name val="Calibri"/>
      <family val="2"/>
      <charset val="1"/>
    </font>
    <font>
      <sz val="10"/>
      <color rgb="FF212121"/>
      <name val="Calibri"/>
      <family val="2"/>
      <charset val="1"/>
    </font>
    <font>
      <sz val="10"/>
      <color theme="1"/>
      <name val="Calibri Light"/>
      <family val="2"/>
      <charset val="1"/>
    </font>
    <font>
      <b val="true"/>
      <sz val="11"/>
      <color rgb="FFFFFFFF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1"/>
      <color theme="1"/>
      <name val="Calibri"/>
      <family val="2"/>
      <charset val="1"/>
    </font>
    <font>
      <b val="true"/>
      <sz val="12"/>
      <color theme="1"/>
      <name val="Calibri"/>
      <family val="2"/>
      <charset val="1"/>
    </font>
    <font>
      <b val="true"/>
      <sz val="11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rgb="FFFFF2CC"/>
      </patternFill>
    </fill>
    <fill>
      <patternFill patternType="solid">
        <fgColor theme="0" tint="-0.25"/>
        <bgColor rgb="FFB4C7E7"/>
      </patternFill>
    </fill>
    <fill>
      <patternFill patternType="solid">
        <fgColor theme="9" tint="0.7999"/>
        <bgColor rgb="FFE2EFDA"/>
      </patternFill>
    </fill>
    <fill>
      <patternFill patternType="solid">
        <fgColor theme="0" tint="-0.35"/>
        <bgColor rgb="FF8EA9DB"/>
      </patternFill>
    </fill>
    <fill>
      <patternFill patternType="solid">
        <fgColor rgb="FFFFFF00"/>
        <bgColor rgb="FFFFD966"/>
      </patternFill>
    </fill>
    <fill>
      <patternFill patternType="solid">
        <fgColor theme="7" tint="0.3999"/>
        <bgColor rgb="FFFFEB9C"/>
      </patternFill>
    </fill>
    <fill>
      <patternFill patternType="solid">
        <fgColor theme="8" tint="0.7999"/>
        <bgColor rgb="FFDAE3F3"/>
      </patternFill>
    </fill>
    <fill>
      <patternFill patternType="solid">
        <fgColor theme="4" tint="0.7999"/>
        <bgColor rgb="FFDEEBF7"/>
      </patternFill>
    </fill>
    <fill>
      <patternFill patternType="solid">
        <fgColor theme="0" tint="-0.15"/>
        <bgColor rgb="FFDAE3F3"/>
      </patternFill>
    </fill>
    <fill>
      <patternFill patternType="solid">
        <fgColor rgb="FF92D050"/>
        <bgColor rgb="FFA9D18E"/>
      </patternFill>
    </fill>
    <fill>
      <patternFill patternType="solid">
        <fgColor theme="5" tint="0.7999"/>
        <bgColor rgb="FFFFF2CC"/>
      </patternFill>
    </fill>
    <fill>
      <patternFill patternType="solid">
        <fgColor rgb="FF4472C4"/>
        <bgColor rgb="FF666699"/>
      </patternFill>
    </fill>
    <fill>
      <patternFill patternType="solid">
        <fgColor rgb="FFE2EFDA"/>
        <bgColor rgb="FFE2F0D9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>
        <color rgb="FF8EA9DB"/>
      </left>
      <right/>
      <top style="medium">
        <color rgb="FF8EA9DB"/>
      </top>
      <bottom/>
      <diagonal/>
    </border>
    <border diagonalUp="false" diagonalDown="false">
      <left/>
      <right/>
      <top style="medium">
        <color rgb="FF8EA9DB"/>
      </top>
      <bottom/>
      <diagonal/>
    </border>
    <border diagonalUp="false" diagonalDown="false">
      <left/>
      <right style="medium">
        <color rgb="FF8EA9DB"/>
      </right>
      <top style="medium">
        <color rgb="FF8EA9DB"/>
      </top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 style="thin">
        <color theme="4" tint="0.3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65" fontId="0" fillId="0" borderId="0" xfId="0" applyFont="fals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0" fillId="0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0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4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4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4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4" fillId="3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3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3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3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3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4" fillId="3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4" fillId="3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4" fillId="3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4" fillId="4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4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4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4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4" borderId="3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4" borderId="3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4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4" fillId="4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4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4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4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4" fillId="4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4" fillId="2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8" fontId="4" fillId="4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2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2" borderId="3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2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0" xfId="0" applyFont="true" applyBorder="false" applyAlignment="true" applyProtection="true">
      <alignment horizontal="left" vertical="center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0" fillId="2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4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4" fillId="4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4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4" fillId="4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5" fontId="4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4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8" fontId="4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4" fillId="4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7" fillId="4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4" fillId="5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4" fillId="5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4" fillId="5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4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5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5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5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4" fillId="5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4" fillId="5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5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4" fillId="2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4" fillId="2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4" fillId="2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4" fillId="6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6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6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6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6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6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6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4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4" fillId="6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6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6" fontId="8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8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7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4" fillId="4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4" fillId="4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4" fillId="8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9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9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9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9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9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9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9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4" fillId="9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4" fillId="9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9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8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8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2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8" fillId="2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2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6" fontId="4" fillId="4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9" fontId="4" fillId="4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6" fillId="2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4" fillId="2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8" fillId="4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8" fillId="4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4" fillId="6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4" fillId="1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4" fillId="4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2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9" fillId="4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9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4" fillId="1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1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10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1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1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1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10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4" fillId="1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4" fillId="1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1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4" fillId="6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4" fillId="1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4" fillId="10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4" fillId="11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11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11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11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11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11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11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11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4" fillId="11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4" fillId="11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11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6" fontId="4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8" fillId="4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6" fillId="4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6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6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4" fillId="4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6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6" fillId="4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70" fontId="4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6" fillId="6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6" fillId="6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9" fillId="4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4" fillId="2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4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71" fontId="4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71" fontId="4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4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4" fillId="2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4" fillId="1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4" fillId="1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4" fillId="1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1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12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1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1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1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12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4" fillId="1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4" fillId="1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2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4" fillId="4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0" fillId="4" borderId="0" xfId="0" applyFont="true" applyBorder="false" applyAlignment="true" applyProtection="true">
      <alignment horizontal="left" vertical="center" textRotation="0" wrapText="true" indent="0" shrinkToFit="false"/>
      <protection locked="false" hidden="false"/>
    </xf>
    <xf numFmtId="164" fontId="10" fillId="4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5" fontId="4" fillId="2" borderId="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2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7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8" fillId="2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9" fontId="4" fillId="2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9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5" fontId="4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0" fillId="2" borderId="0" xfId="0" applyFont="false" applyBorder="false" applyAlignment="true" applyProtection="true">
      <alignment horizontal="general" vertical="center" textRotation="0" wrapText="true" indent="0" shrinkToFit="false"/>
      <protection locked="false" hidden="false"/>
    </xf>
    <xf numFmtId="165" fontId="0" fillId="2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1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11" fillId="2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11" fillId="2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11" fillId="2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2" fillId="13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13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1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1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1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1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2" fontId="7" fillId="1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1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3" fillId="1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1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1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1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2" fontId="7" fillId="1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2" fontId="7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1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4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4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5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5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3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8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1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1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" fillId="1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6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4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4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4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2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2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4" fillId="2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6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6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6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8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8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9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9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9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9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9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4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6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6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" fillId="6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4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6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4" fillId="1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1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1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4" fillId="1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1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6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0" fontId="4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6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6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4" fillId="1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1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2" fontId="13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83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A6A6A6"/>
          <bgColor rgb="FF000000"/>
        </patternFill>
      </fill>
    </dxf>
    <dxf>
      <fill>
        <patternFill patternType="solid">
          <fgColor rgb="FFB4C7E7"/>
          <bgColor rgb="FF000000"/>
        </patternFill>
      </fill>
    </dxf>
    <dxf>
      <fill>
        <patternFill patternType="solid">
          <fgColor rgb="FFBFBFBF"/>
          <bgColor rgb="FF000000"/>
        </patternFill>
      </fill>
    </dxf>
    <dxf>
      <fill>
        <patternFill patternType="solid">
          <fgColor rgb="FFD9D9D9"/>
          <bgColor rgb="FF000000"/>
        </patternFill>
      </fill>
    </dxf>
    <dxf>
      <fill>
        <patternFill patternType="solid">
          <fgColor rgb="FFE2F0D9"/>
          <bgColor rgb="FF000000"/>
        </patternFill>
      </fill>
    </dxf>
    <dxf>
      <fill>
        <patternFill patternType="solid">
          <fgColor rgb="FFF8CBAD"/>
          <bgColor rgb="FF000000"/>
        </patternFill>
      </fill>
    </dxf>
    <dxf>
      <fill>
        <patternFill patternType="solid">
          <fgColor rgb="FFFFF2CC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212121"/>
          <bgColor rgb="FF000000"/>
        </patternFill>
      </fill>
    </dxf>
    <dxf>
      <fill>
        <patternFill>
          <bgColor theme="4" tint="0.5999"/>
        </patternFill>
      </fill>
    </dxf>
    <dxf>
      <font>
        <color rgb="00FFFFFF"/>
      </font>
      <fill>
        <patternFill>
          <bgColor theme="5" tint="0.5999"/>
        </patternFill>
      </fill>
    </dxf>
    <dxf>
      <font>
        <color rgb="00FFFFFF"/>
      </font>
      <fill>
        <patternFill>
          <bgColor theme="7" tint="0.7999"/>
        </patternFill>
      </fill>
    </dxf>
    <dxf>
      <font>
        <color rgb="00FFFFFF"/>
      </font>
      <fill>
        <patternFill>
          <bgColor theme="9" tint="0.7999"/>
        </patternFill>
      </fill>
    </dxf>
    <dxf>
      <fill>
        <patternFill>
          <bgColor theme="4" tint="0.5999"/>
        </patternFill>
      </fill>
    </dxf>
    <dxf>
      <font>
        <color rgb="00FFFFFF"/>
      </font>
      <fill>
        <patternFill>
          <bgColor theme="5" tint="0.5999"/>
        </patternFill>
      </fill>
    </dxf>
    <dxf>
      <font>
        <color rgb="00FFFFFF"/>
      </font>
      <fill>
        <patternFill>
          <bgColor theme="7" tint="0.7999"/>
        </patternFill>
      </fill>
    </dxf>
    <dxf>
      <font>
        <color rgb="00FFFFFF"/>
      </font>
      <fill>
        <patternFill>
          <bgColor theme="9" tint="0.7999"/>
        </patternFill>
      </fill>
    </dxf>
    <dxf>
      <fill>
        <patternFill>
          <bgColor theme="4" tint="0.5999"/>
        </patternFill>
      </fill>
    </dxf>
    <dxf>
      <font>
        <color rgb="00FFFFFF"/>
      </font>
      <fill>
        <patternFill>
          <bgColor theme="5" tint="0.5999"/>
        </patternFill>
      </fill>
    </dxf>
    <dxf>
      <font>
        <color rgb="00FFFFFF"/>
      </font>
      <fill>
        <patternFill>
          <bgColor theme="7" tint="0.7999"/>
        </patternFill>
      </fill>
    </dxf>
    <dxf>
      <font>
        <color rgb="00FFFFFF"/>
      </font>
      <fill>
        <patternFill>
          <bgColor theme="9" tint="0.7999"/>
        </patternFill>
      </fill>
    </dxf>
    <dxf>
      <fill>
        <patternFill>
          <bgColor theme="4" tint="0.5999"/>
        </patternFill>
      </fill>
    </dxf>
    <dxf>
      <font>
        <color rgb="00FFFFFF"/>
      </font>
      <fill>
        <patternFill>
          <bgColor theme="5" tint="0.5999"/>
        </patternFill>
      </fill>
    </dxf>
    <dxf>
      <font>
        <color rgb="00FFFFFF"/>
      </font>
      <fill>
        <patternFill>
          <bgColor theme="7" tint="0.7999"/>
        </patternFill>
      </fill>
    </dxf>
    <dxf>
      <font>
        <color rgb="00FFFFFF"/>
      </font>
      <fill>
        <patternFill>
          <bgColor theme="9" tint="0.7999"/>
        </patternFill>
      </fill>
    </dxf>
    <dxf>
      <fill>
        <patternFill>
          <bgColor theme="4" tint="0.5999"/>
        </patternFill>
      </fill>
    </dxf>
    <dxf>
      <font>
        <color rgb="00FFFFFF"/>
      </font>
      <fill>
        <patternFill>
          <bgColor theme="5" tint="0.5999"/>
        </patternFill>
      </fill>
    </dxf>
    <dxf>
      <font>
        <color rgb="00FFFFFF"/>
      </font>
      <fill>
        <patternFill>
          <bgColor theme="7" tint="0.7999"/>
        </patternFill>
      </fill>
    </dxf>
    <dxf>
      <font>
        <color rgb="00FFFFFF"/>
      </font>
      <fill>
        <patternFill>
          <bgColor theme="9" tint="0.7999"/>
        </patternFill>
      </fill>
    </dxf>
    <dxf>
      <fill>
        <patternFill patternType="solid">
          <fgColor rgb="FFFFEB9C"/>
          <bgColor rgb="FF000000"/>
        </patternFill>
      </fill>
    </dxf>
    <dxf>
      <fill>
        <patternFill patternType="solid">
          <fgColor rgb="FF9C5700"/>
          <bgColor rgb="FF000000"/>
        </patternFill>
      </fill>
    </dxf>
    <dxf>
      <fill>
        <patternFill>
          <bgColor theme="4" tint="0.5999"/>
        </patternFill>
      </fill>
    </dxf>
    <dxf>
      <font>
        <color rgb="00FFFFFF"/>
      </font>
      <fill>
        <patternFill>
          <bgColor theme="5" tint="0.5999"/>
        </patternFill>
      </fill>
    </dxf>
    <dxf>
      <font>
        <color rgb="00FFFFFF"/>
      </font>
      <fill>
        <patternFill>
          <bgColor theme="7" tint="0.7999"/>
        </patternFill>
      </fill>
    </dxf>
    <dxf>
      <font>
        <color rgb="00FFFFFF"/>
      </font>
      <fill>
        <patternFill>
          <bgColor theme="9" tint="0.79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DEEBF7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DAE3F3"/>
          <bgColor rgb="FF000000"/>
        </patternFill>
      </fill>
    </dxf>
    <dxf>
      <fill>
        <patternFill patternType="solid">
          <fgColor rgb="FFC6EFCE"/>
          <bgColor rgb="FF000000"/>
        </patternFill>
      </fill>
    </dxf>
    <dxf>
      <fill>
        <patternFill patternType="solid">
          <fgColor rgb="FF006100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FBE5D6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9C0006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0000"/>
      </font>
      <border diagonalUp="false" diagonalDown="false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diagonalUp="false" diagonalDown="false">
        <left style="thin">
          <color theme="4"/>
        </left>
      </border>
    </dxf>
    <dxf>
      <border diagonalUp="false" diagonalDown="false">
        <left style="thin">
          <color theme="4"/>
        </left>
      </border>
    </dxf>
    <dxf>
      <border diagonalUp="false" diagonalDown="false">
        <top style="thin">
          <color theme="4"/>
        </top>
      </border>
    </dxf>
    <dxf>
      <border diagonalUp="false" diagonalDown="false">
        <top style="thin">
          <color theme="4"/>
        </top>
      </border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FFFFFF"/>
      </font>
      <fill>
        <patternFill>
          <bgColor theme="4"/>
        </patternFill>
      </fill>
    </dxf>
    <dxf>
      <font>
        <b val="1"/>
        <color rgb="FF000000"/>
      </font>
      <border diagonalUp="false" diagonalDown="false">
        <top style="double">
          <color theme="4"/>
        </top>
      </border>
    </dxf>
    <dxf>
      <font>
        <color rgb="FF000000"/>
      </font>
      <border diagonalUp="false" diagonalDown="false">
        <left style="thin">
          <color theme="4" tint="0.4"/>
        </left>
        <right style="thin">
          <color theme="4" tint="0.4"/>
        </right>
        <top style="thin">
          <color theme="4" tint="0.4"/>
        </top>
        <bottom style="thin">
          <color theme="4" tint="0.4"/>
        </bottom>
        <horizontal style="thin">
          <color theme="4" tint="0.4"/>
        </horizontal>
      </border>
    </dxf>
    <dxf>
      <fill>
        <patternFill>
          <bgColor theme="4" tint="0.8"/>
        </patternFill>
      </fill>
    </dxf>
    <dxf>
      <fill>
        <patternFill>
          <bgColor theme="4" tint="0.8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FFFFFF"/>
      </font>
      <fill>
        <patternFill>
          <bgColor theme="4"/>
        </patternFill>
      </fill>
    </dxf>
    <dxf>
      <font>
        <b val="1"/>
        <color rgb="FF000000"/>
      </font>
      <border diagonalUp="false" diagonalDown="false">
        <top style="double">
          <color theme="4"/>
        </top>
      </border>
    </dxf>
    <dxf>
      <font>
        <color rgb="FF000000"/>
      </font>
      <border diagonalUp="false" diagonalDown="false">
        <left style="thin">
          <color theme="9" tint="0.4"/>
        </left>
        <right style="thin">
          <color theme="9" tint="0.4"/>
        </right>
        <top style="thin">
          <color theme="9" tint="0.4"/>
        </top>
        <bottom style="thin">
          <color theme="9" tint="0.4"/>
        </bottom>
        <horizontal style="thin">
          <color theme="9" tint="0.4"/>
        </horizontal>
      </border>
    </dxf>
    <dxf>
      <fill>
        <patternFill>
          <bgColor theme="9" tint="0.8"/>
        </patternFill>
      </fill>
    </dxf>
    <dxf>
      <fill>
        <patternFill>
          <bgColor theme="9" tint="0.8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FFFFFF"/>
      </font>
      <fill>
        <patternFill>
          <bgColor theme="9"/>
        </patternFill>
      </fill>
    </dxf>
    <dxf>
      <font>
        <b val="1"/>
        <color rgb="FF000000"/>
      </font>
      <border diagonalUp="false" diagonalDown="false">
        <top style="double">
          <color theme="9"/>
        </top>
      </border>
    </dxf>
  </dxfs>
  <tableStyles count="3">
    <tableStyle count="9" name="TableStyleLight9">
      <tableStyleElement dxfId="60" type="wholeTable"/>
      <tableStyleElement dxfId="61" type="firstColumnStripe"/>
      <tableStyleElement dxfId="62" type="secondColumnStripe"/>
      <tableStyleElement dxfId="63" type="firstRowStripe"/>
      <tableStyleElement dxfId="64" type="secondRowStripe"/>
      <tableStyleElement dxfId="65" type="lastColumn"/>
      <tableStyleElement dxfId="66" type="firstColumn"/>
      <tableStyleElement dxfId="67" type="headerRow"/>
      <tableStyleElement dxfId="68" type="totalRow"/>
    </tableStyle>
    <tableStyle count="7" name="TableStyleMedium2">
      <tableStyleElement dxfId="69" type="wholeTable"/>
      <tableStyleElement dxfId="70" type="firstColumnStripe"/>
      <tableStyleElement dxfId="71" type="firstRowStripe"/>
      <tableStyleElement dxfId="72" type="lastColumn"/>
      <tableStyleElement dxfId="73" type="firstColumn"/>
      <tableStyleElement dxfId="74" type="headerRow"/>
      <tableStyleElement dxfId="75" type="totalRow"/>
    </tableStyle>
    <tableStyle count="7" name="TableStyleMedium7">
      <tableStyleElement dxfId="76" type="wholeTable"/>
      <tableStyleElement dxfId="77" type="firstColumnStripe"/>
      <tableStyleElement dxfId="78" type="firstRowStripe"/>
      <tableStyleElement dxfId="79" type="lastColumn"/>
      <tableStyleElement dxfId="80" type="firstColumn"/>
      <tableStyleElement dxfId="81" type="headerRow"/>
      <tableStyleElement dxfId="82" type="totalRow"/>
    </tableStyle>
  </table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808000"/>
      <rgbColor rgb="FF800080"/>
      <rgbColor rgb="FF008080"/>
      <rgbColor rgb="FFBFBFBF"/>
      <rgbColor rgb="FFA9D18E"/>
      <rgbColor rgb="FF8EA9DB"/>
      <rgbColor rgb="FF993366"/>
      <rgbColor rgb="FFFFF2CC"/>
      <rgbColor rgb="FFDEEBF7"/>
      <rgbColor rgb="FF660066"/>
      <rgbColor rgb="FFDAE3F3"/>
      <rgbColor rgb="FF0066CC"/>
      <rgbColor rgb="FFB4C7E7"/>
      <rgbColor rgb="FF000080"/>
      <rgbColor rgb="FFFF00FF"/>
      <rgbColor rgb="FFFBE5D6"/>
      <rgbColor rgb="FF00FFFF"/>
      <rgbColor rgb="FF800080"/>
      <rgbColor rgb="FF800000"/>
      <rgbColor rgb="FF008080"/>
      <rgbColor rgb="FF0000FF"/>
      <rgbColor rgb="FF00CCFF"/>
      <rgbColor rgb="FFE2F0D9"/>
      <rgbColor rgb="FFC6EFCE"/>
      <rgbColor rgb="FFFFEB9C"/>
      <rgbColor rgb="FF8FAADC"/>
      <rgbColor rgb="FFFFC7CE"/>
      <rgbColor rgb="FFD9D9D9"/>
      <rgbColor rgb="FFF8CBAD"/>
      <rgbColor rgb="FF4472C4"/>
      <rgbColor rgb="FF33CCCC"/>
      <rgbColor rgb="FF92D050"/>
      <rgbColor rgb="FFFFD966"/>
      <rgbColor rgb="FFE2EFDA"/>
      <rgbColor rgb="FFC55A11"/>
      <rgbColor rgb="FF666699"/>
      <rgbColor rgb="FFA6A6A6"/>
      <rgbColor rgb="FF003366"/>
      <rgbColor rgb="FF70AD47"/>
      <rgbColor rgb="FF003300"/>
      <rgbColor rgb="FF333300"/>
      <rgbColor rgb="FF9C57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customXml" Target="../customXml/item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sharedStrings" Target="sharedStrings.xml"/><Relationship Id="rId18" Type="http://schemas.openxmlformats.org/officeDocument/2006/relationships/connections" Target="connections.xml"/>
</Relationships>
</file>

<file path=xl/tables/table1.xml><?xml version="1.0" encoding="utf-8"?>
<table xmlns="http://schemas.openxmlformats.org/spreadsheetml/2006/main" id="1" name="ENCOMENDAS_FEITAS" displayName="ENCOMENDAS_FEITAS" ref="A1:J3299" headerRowCount="1" totalsRowCount="0" totalsRowShown="0">
  <autoFilter ref="A1:J3299"/>
  <tableColumns count="10">
    <tableColumn id="1" name="CodANF"/>
    <tableColumn id="2" name="Nome Farmácia"/>
    <tableColumn id="3" name="Morada"/>
    <tableColumn id="4" name="Código Postal"/>
    <tableColumn id="5" name="Localidade Postal"/>
    <tableColumn id="6" name="Cod. Equipamento"/>
    <tableColumn id="7" name="Descrição"/>
    <tableColumn id="8" name="SN Equipamento"/>
    <tableColumn id="9" name="Data Expedição"/>
    <tableColumn id="10" name="Fim Garantia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ela66436372" displayName="Tabela66436372" ref="A1:K245" headerRowCount="1" totalsRowCount="0" totalsRowShown="0">
  <autoFilter ref="A1:K245"/>
  <tableColumns count="11">
    <tableColumn id="1" name="Data"/>
    <tableColumn id="2" name="ORÇAMENTO LAB24"/>
    <tableColumn id="3" name="Pedido"/>
    <tableColumn id="4" name="Ref.Pedido Glintt"/>
    <tableColumn id="5" name="Cod.ANF"/>
    <tableColumn id="6" name="# Farmácia"/>
    <tableColumn id="7" name="Localidade"/>
    <tableColumn id="8" name="Valor SEM IVA"/>
    <tableColumn id="9" name="Aprovado"/>
    <tableColumn id="10" name="SITUAÇÃO"/>
    <tableColumn id="11" name="Fatura LAB2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ela664364" displayName="Tabela664364" ref="A1:S379" headerRowCount="1" totalsRowCount="0" totalsRowShown="0">
  <tableColumns count="19">
    <tableColumn id="1" name="Data"/>
    <tableColumn id="2" name="Pedido"/>
    <tableColumn id="3" name="Tipo"/>
    <tableColumn id="4" name="Ref.Pedido Glintt"/>
    <tableColumn id="5" name="Cod.ANF"/>
    <tableColumn id="6" name="# Farmácia"/>
    <tableColumn id="7" name="Localidade"/>
    <tableColumn id="8" name="Equipamento"/>
    <tableColumn id="9" name="Avaria"/>
    <tableColumn id="10" name="#Orçamento"/>
    <tableColumn id="11" name="GUIA TRANSP."/>
    <tableColumn id="12" name="Valor SEM IVA"/>
    <tableColumn id="13" name="Aprovado"/>
    <tableColumn id="14" name="GARANTIA"/>
    <tableColumn id="15" name="ASSIST."/>
    <tableColumn id="16" name="Nº SERIE"/>
    <tableColumn id="17" name="OBSERVAÇÕES"/>
    <tableColumn id="18" name="SITUAÇÃO"/>
    <tableColumn id="19" name="Fatura LAB2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ela6643645" displayName="Tabela6643645" ref="A1:S126" headerRowCount="1" totalsRowCount="0" totalsRowShown="0">
  <autoFilter ref="A1:S126"/>
  <tableColumns count="19">
    <tableColumn id="1" name="Data"/>
    <tableColumn id="2" name="Pedido"/>
    <tableColumn id="3" name="Tipo"/>
    <tableColumn id="4" name="Ref.Pedido Glintt"/>
    <tableColumn id="5" name="Cod.ANF"/>
    <tableColumn id="6" name="# Farmácia"/>
    <tableColumn id="7" name="Localidade"/>
    <tableColumn id="8" name="Equipamento"/>
    <tableColumn id="9" name="Avaria"/>
    <tableColumn id="10" name="#Orçamento"/>
    <tableColumn id="11" name="GUIA TRANSP."/>
    <tableColumn id="12" name="Valor SEM IVA"/>
    <tableColumn id="13" name="Aprovado"/>
    <tableColumn id="14" name="GARANTIA"/>
    <tableColumn id="15" name="ASSIST."/>
    <tableColumn id="16" name="Nº SERIE"/>
    <tableColumn id="17" name="OBSERVAÇÕES"/>
    <tableColumn id="18" name="SITUAÇÃO"/>
    <tableColumn id="19" name="Fatura LAB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ela66436457" displayName="Tabela66436457" ref="A1:S169" headerRowCount="1" totalsRowCount="0" totalsRowShown="0">
  <autoFilter ref="A1:S169"/>
  <tableColumns count="19">
    <tableColumn id="1" name="Data"/>
    <tableColumn id="2" name="Pedido"/>
    <tableColumn id="3" name="Tipo"/>
    <tableColumn id="4" name="Ref.Pedido Glintt"/>
    <tableColumn id="5" name="Cod.ANF"/>
    <tableColumn id="6" name="# Farmácia"/>
    <tableColumn id="7" name="Localidade"/>
    <tableColumn id="8" name="Equipamento"/>
    <tableColumn id="9" name="Avaria"/>
    <tableColumn id="10" name="#Orçamento"/>
    <tableColumn id="11" name="GUIA TRANSP."/>
    <tableColumn id="12" name="Valor SEM IVA"/>
    <tableColumn id="13" name="Aprovado"/>
    <tableColumn id="14" name="GARANTIA"/>
    <tableColumn id="15" name="ASSIST."/>
    <tableColumn id="16" name="Nº SERIE"/>
    <tableColumn id="17" name="OBSERVAÇÕES"/>
    <tableColumn id="18" name="SITUAÇÃO"/>
    <tableColumn id="19" name="Fatura LAB2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ela664369" displayName="Tabela664369" ref="A1:S159" headerRowCount="1" totalsRowCount="0" totalsRowShown="0">
  <autoFilter ref="A1:S159"/>
  <tableColumns count="19">
    <tableColumn id="1" name="Data"/>
    <tableColumn id="2" name="Pedido"/>
    <tableColumn id="3" name="Tipo"/>
    <tableColumn id="4" name="Ref.Pedido Glintt"/>
    <tableColumn id="5" name="Cod.ANF"/>
    <tableColumn id="6" name="# Farmácia"/>
    <tableColumn id="7" name="Localidade"/>
    <tableColumn id="8" name="Equipamento"/>
    <tableColumn id="9" name="Avaria"/>
    <tableColumn id="10" name="#Orçamento"/>
    <tableColumn id="11" name="GUIA TRANSP."/>
    <tableColumn id="12" name="Valor SEM IVA"/>
    <tableColumn id="13" name="Aprovado"/>
    <tableColumn id="14" name="GARANTIA"/>
    <tableColumn id="15" name="ASSIST."/>
    <tableColumn id="16" name="Nº SERIE"/>
    <tableColumn id="17" name="OBSERVAÇÕES"/>
    <tableColumn id="18" name="SITUAÇÃO"/>
    <tableColumn id="19" name="Fatura LAB2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ela6643693" displayName="Tabela6643693" ref="A1:S123" headerRowCount="1" totalsRowCount="0" totalsRowShown="0">
  <autoFilter ref="A1:S123"/>
  <tableColumns count="19">
    <tableColumn id="1" name="Data"/>
    <tableColumn id="2" name="Pedido"/>
    <tableColumn id="3" name="Tipo"/>
    <tableColumn id="4" name="Ref.Pedido Glintt"/>
    <tableColumn id="5" name="Cod.ANF"/>
    <tableColumn id="6" name="# Farmácia"/>
    <tableColumn id="7" name="Localidade"/>
    <tableColumn id="8" name="Equipamento"/>
    <tableColumn id="9" name="Avaria"/>
    <tableColumn id="10" name="#Orçamento"/>
    <tableColumn id="11" name="GUIA TRANSP."/>
    <tableColumn id="12" name="Valor SEM IVA"/>
    <tableColumn id="13" name="Aprovado"/>
    <tableColumn id="14" name="GARANTIA"/>
    <tableColumn id="15" name="ASSIST."/>
    <tableColumn id="16" name="Nº SERIE"/>
    <tableColumn id="17" name="OBSERVAÇÕES"/>
    <tableColumn id="18" name="SITUAÇÃO"/>
    <tableColumn id="19" name="Fatura LAB2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ela_Assis" displayName="Tabela_Assis" ref="A1:W478" headerRowCount="1" totalsRowCount="0" totalsRowShown="0">
  <autoFilter ref="A1:W478"/>
  <tableColumns count="23">
    <tableColumn id="1" name="Data"/>
    <tableColumn id="2" name="Pedido"/>
    <tableColumn id="3" name="Tipo"/>
    <tableColumn id="4" name="Ref.Pedido Glintt"/>
    <tableColumn id="5" name="Cod.ANF"/>
    <tableColumn id="6" name="Farmácia"/>
    <tableColumn id="7" name="Localidade"/>
    <tableColumn id="8" name="Equipamento"/>
    <tableColumn id="9" name="Avaria"/>
    <tableColumn id="10" name="Orçamento"/>
    <tableColumn id="11" name="Guia Transp."/>
    <tableColumn id="12" name="Valor Sem IVA"/>
    <tableColumn id="13" name="Aprovado"/>
    <tableColumn id="14" name="Última Assist."/>
    <tableColumn id="15" name="Garantia"/>
    <tableColumn id="16" name="Fim Garantia"/>
    <tableColumn id="17" name="Assist."/>
    <tableColumn id="18" name="Nº Série"/>
    <tableColumn id="19" name="Observações"/>
    <tableColumn id="20" name="Feito Em"/>
    <tableColumn id="21" name="Técnico"/>
    <tableColumn id="22" name="Situação"/>
    <tableColumn id="23" name="Fatura LAB24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abela_Assis11" displayName="Tabela_Assis11" ref="A1:V289" headerRowCount="1" totalsRowCount="0" totalsRowShown="0">
  <autoFilter ref="A1:V289"/>
  <tableColumns count="22">
    <tableColumn id="1" name="Data"/>
    <tableColumn id="2" name="Pedido"/>
    <tableColumn id="3" name="Tipo"/>
    <tableColumn id="4" name="Ref.Pedido Glintt"/>
    <tableColumn id="5" name="Cod.ANF"/>
    <tableColumn id="6" name="Farmácia"/>
    <tableColumn id="7" name="Localidade"/>
    <tableColumn id="8" name="Equipamento"/>
    <tableColumn id="9" name="Avaria"/>
    <tableColumn id="10" name="Orçamento"/>
    <tableColumn id="11" name="Guia Transp."/>
    <tableColumn id="12" name="Valor Sem IVA"/>
    <tableColumn id="13" name="Aprovado"/>
    <tableColumn id="14" name="Garantia"/>
    <tableColumn id="15" name="Fim Garantia"/>
    <tableColumn id="16" name="Assist."/>
    <tableColumn id="17" name="Nº Série"/>
    <tableColumn id="18" name="Observações"/>
    <tableColumn id="19" name="Feito Em"/>
    <tableColumn id="20" name="Técnico"/>
    <tableColumn id="21" name="Situação"/>
    <tableColumn id="22" name="Fatura LAB24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0" name="Tabela_Pedidos" displayName="Tabela_Pedidos" ref="A1:I64" headerRowCount="1" totalsRowCount="0" totalsRowShown="0">
  <autoFilter ref="A1:I64"/>
  <tableColumns count="9">
    <tableColumn id="1" name="Data"/>
    <tableColumn id="2" name="Pedido"/>
    <tableColumn id="3" name="Tipo"/>
    <tableColumn id="4" name="Ref.Pedido Glintt"/>
    <tableColumn id="5" name="Cod.ANF"/>
    <tableColumn id="6" name="Farmácia"/>
    <tableColumn id="7" name="Localidade"/>
    <tableColumn id="8" name="Equipamento"/>
    <tableColumn id="9" name="Avaria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 pitchFamily="0" charset="1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10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table" Target="../tables/table8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table" Target="../tables/table9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table" Target="../tables/table6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table" Target="../tables/table4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table" Target="../tables/table5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table" Target="../tables/table3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table" Target="../tables/table2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table" Target="../tables/table7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857"/>
  <sheetViews>
    <sheetView showFormulas="false" showGridLines="true" showRowColHeaders="true" showZeros="true" rightToLeft="false" tabSelected="false" showOutlineSymbols="true" defaultGridColor="true" view="normal" topLeftCell="E1835" colorId="64" zoomScale="100" zoomScaleNormal="100" zoomScalePageLayoutView="100" workbookViewId="0">
      <selection pane="topLeft" activeCell="I1857" activeCellId="1" sqref="409:409 I1857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66.14"/>
    <col collapsed="false" customWidth="true" hidden="true" outlineLevel="0" max="3" min="3" style="0" width="63.14"/>
    <col collapsed="false" customWidth="true" hidden="true" outlineLevel="0" max="4" min="4" style="0" width="15.42"/>
    <col collapsed="false" customWidth="true" hidden="false" outlineLevel="0" max="5" min="5" style="0" width="26.71"/>
    <col collapsed="false" customWidth="true" hidden="true" outlineLevel="0" max="6" min="6" style="0" width="19.86"/>
    <col collapsed="false" customWidth="true" hidden="false" outlineLevel="0" max="7" min="7" style="0" width="51.42"/>
    <col collapsed="false" customWidth="true" hidden="false" outlineLevel="0" max="8" min="8" style="0" width="69.57"/>
    <col collapsed="false" customWidth="true" hidden="false" outlineLevel="0" max="9" min="9" style="0" width="17"/>
    <col collapsed="false" customWidth="true" hidden="false" outlineLevel="0" max="10" min="10" style="0" width="14.71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Format="false" ht="15" hidden="false" customHeight="false" outlineLevel="0" collapsed="false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2">
        <v>44483</v>
      </c>
      <c r="J2" s="2">
        <v>45944</v>
      </c>
    </row>
    <row r="3" customFormat="false" ht="15" hidden="false" customHeight="false" outlineLevel="0" collapsed="false">
      <c r="A3" s="0" t="s">
        <v>18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15</v>
      </c>
      <c r="G3" s="0" t="s">
        <v>16</v>
      </c>
      <c r="H3" s="0" t="s">
        <v>23</v>
      </c>
      <c r="I3" s="2">
        <v>44480</v>
      </c>
      <c r="J3" s="2">
        <v>45941</v>
      </c>
    </row>
    <row r="4" customFormat="false" ht="15" hidden="false" customHeight="false" outlineLevel="0" collapsed="false">
      <c r="A4" s="0" t="s">
        <v>24</v>
      </c>
      <c r="B4" s="0" t="s">
        <v>25</v>
      </c>
      <c r="C4" s="0" t="s">
        <v>26</v>
      </c>
      <c r="D4" s="0" t="s">
        <v>27</v>
      </c>
      <c r="E4" s="0" t="s">
        <v>28</v>
      </c>
      <c r="F4" s="0" t="s">
        <v>15</v>
      </c>
      <c r="G4" s="0" t="s">
        <v>16</v>
      </c>
      <c r="H4" s="0" t="s">
        <v>29</v>
      </c>
      <c r="I4" s="2">
        <v>44489</v>
      </c>
      <c r="J4" s="2">
        <v>45950</v>
      </c>
    </row>
    <row r="5" customFormat="false" ht="15" hidden="false" customHeight="false" outlineLevel="0" collapsed="false">
      <c r="A5" s="0" t="s">
        <v>30</v>
      </c>
      <c r="B5" s="0" t="s">
        <v>31</v>
      </c>
      <c r="C5" s="0" t="s">
        <v>32</v>
      </c>
      <c r="D5" s="0" t="s">
        <v>33</v>
      </c>
      <c r="E5" s="0" t="s">
        <v>34</v>
      </c>
      <c r="F5" s="0" t="s">
        <v>15</v>
      </c>
      <c r="G5" s="0" t="s">
        <v>16</v>
      </c>
      <c r="H5" s="0" t="s">
        <v>35</v>
      </c>
      <c r="I5" s="2">
        <v>44480</v>
      </c>
      <c r="J5" s="2">
        <v>45941</v>
      </c>
    </row>
    <row r="6" customFormat="false" ht="15" hidden="false" customHeight="false" outlineLevel="0" collapsed="false">
      <c r="A6" s="0" t="s">
        <v>36</v>
      </c>
      <c r="B6" s="0" t="s">
        <v>37</v>
      </c>
      <c r="C6" s="0" t="s">
        <v>38</v>
      </c>
      <c r="D6" s="0" t="s">
        <v>39</v>
      </c>
      <c r="E6" s="0" t="s">
        <v>40</v>
      </c>
      <c r="F6" s="0" t="s">
        <v>15</v>
      </c>
      <c r="G6" s="0" t="s">
        <v>16</v>
      </c>
      <c r="H6" s="0" t="s">
        <v>41</v>
      </c>
      <c r="I6" s="2">
        <v>44480</v>
      </c>
      <c r="J6" s="2">
        <v>45941</v>
      </c>
    </row>
    <row r="7" customFormat="false" ht="15" hidden="false" customHeight="false" outlineLevel="0" collapsed="false">
      <c r="A7" s="0" t="s">
        <v>42</v>
      </c>
      <c r="B7" s="0" t="s">
        <v>43</v>
      </c>
      <c r="C7" s="0" t="s">
        <v>44</v>
      </c>
      <c r="D7" s="0" t="s">
        <v>45</v>
      </c>
      <c r="E7" s="0" t="s">
        <v>46</v>
      </c>
      <c r="F7" s="0" t="s">
        <v>15</v>
      </c>
      <c r="G7" s="0" t="s">
        <v>16</v>
      </c>
      <c r="H7" s="0" t="s">
        <v>47</v>
      </c>
      <c r="I7" s="2">
        <v>44489</v>
      </c>
      <c r="J7" s="2">
        <v>45950</v>
      </c>
    </row>
    <row r="8" customFormat="false" ht="15" hidden="false" customHeight="false" outlineLevel="0" collapsed="false">
      <c r="A8" s="0" t="s">
        <v>48</v>
      </c>
      <c r="B8" s="0" t="s">
        <v>49</v>
      </c>
      <c r="C8" s="0" t="s">
        <v>50</v>
      </c>
      <c r="D8" s="0" t="s">
        <v>51</v>
      </c>
      <c r="E8" s="0" t="s">
        <v>52</v>
      </c>
      <c r="F8" s="0" t="s">
        <v>15</v>
      </c>
      <c r="G8" s="0" t="s">
        <v>16</v>
      </c>
      <c r="H8" s="0" t="s">
        <v>53</v>
      </c>
      <c r="I8" s="2">
        <v>44483</v>
      </c>
      <c r="J8" s="2">
        <v>45944</v>
      </c>
    </row>
    <row r="9" customFormat="false" ht="15" hidden="false" customHeight="false" outlineLevel="0" collapsed="false">
      <c r="A9" s="0" t="s">
        <v>54</v>
      </c>
      <c r="B9" s="0" t="s">
        <v>55</v>
      </c>
      <c r="C9" s="0" t="s">
        <v>56</v>
      </c>
      <c r="D9" s="0" t="s">
        <v>57</v>
      </c>
      <c r="E9" s="0" t="s">
        <v>58</v>
      </c>
      <c r="F9" s="0" t="s">
        <v>15</v>
      </c>
      <c r="G9" s="0" t="s">
        <v>16</v>
      </c>
      <c r="H9" s="0" t="s">
        <v>59</v>
      </c>
      <c r="I9" s="2">
        <v>44483</v>
      </c>
      <c r="J9" s="2">
        <v>45944</v>
      </c>
    </row>
    <row r="10" customFormat="false" ht="15" hidden="false" customHeight="false" outlineLevel="0" collapsed="false">
      <c r="A10" s="0" t="s">
        <v>60</v>
      </c>
      <c r="B10" s="0" t="s">
        <v>61</v>
      </c>
      <c r="C10" s="0" t="s">
        <v>62</v>
      </c>
      <c r="D10" s="0" t="s">
        <v>63</v>
      </c>
      <c r="E10" s="0" t="s">
        <v>64</v>
      </c>
      <c r="F10" s="0" t="s">
        <v>15</v>
      </c>
      <c r="G10" s="0" t="s">
        <v>16</v>
      </c>
      <c r="H10" s="0" t="s">
        <v>65</v>
      </c>
      <c r="I10" s="2">
        <v>44480</v>
      </c>
      <c r="J10" s="2">
        <v>45941</v>
      </c>
    </row>
    <row r="11" customFormat="false" ht="15" hidden="false" customHeight="false" outlineLevel="0" collapsed="false">
      <c r="A11" s="0" t="s">
        <v>66</v>
      </c>
      <c r="B11" s="0" t="s">
        <v>67</v>
      </c>
      <c r="C11" s="0" t="s">
        <v>68</v>
      </c>
      <c r="D11" s="0" t="s">
        <v>69</v>
      </c>
      <c r="E11" s="0" t="s">
        <v>70</v>
      </c>
      <c r="F11" s="0" t="s">
        <v>71</v>
      </c>
      <c r="G11" s="0" t="s">
        <v>72</v>
      </c>
      <c r="H11" s="0" t="s">
        <v>73</v>
      </c>
      <c r="I11" s="2">
        <v>44483</v>
      </c>
      <c r="J11" s="2">
        <v>45944</v>
      </c>
    </row>
    <row r="12" customFormat="false" ht="15" hidden="false" customHeight="false" outlineLevel="0" collapsed="false">
      <c r="A12" s="0" t="s">
        <v>74</v>
      </c>
      <c r="B12" s="0" t="s">
        <v>75</v>
      </c>
      <c r="C12" s="0" t="s">
        <v>76</v>
      </c>
      <c r="D12" s="0" t="s">
        <v>77</v>
      </c>
      <c r="E12" s="0" t="s">
        <v>78</v>
      </c>
      <c r="F12" s="0" t="s">
        <v>71</v>
      </c>
      <c r="G12" s="0" t="s">
        <v>72</v>
      </c>
      <c r="H12" s="0" t="s">
        <v>79</v>
      </c>
      <c r="I12" s="2">
        <v>44483</v>
      </c>
      <c r="J12" s="2">
        <v>45944</v>
      </c>
    </row>
    <row r="13" customFormat="false" ht="15" hidden="false" customHeight="false" outlineLevel="0" collapsed="false">
      <c r="A13" s="0" t="s">
        <v>80</v>
      </c>
      <c r="B13" s="0" t="s">
        <v>81</v>
      </c>
      <c r="C13" s="0" t="s">
        <v>82</v>
      </c>
      <c r="D13" s="0" t="s">
        <v>83</v>
      </c>
      <c r="E13" s="0" t="s">
        <v>84</v>
      </c>
      <c r="F13" s="0" t="s">
        <v>71</v>
      </c>
      <c r="G13" s="0" t="s">
        <v>72</v>
      </c>
      <c r="H13" s="0" t="s">
        <v>85</v>
      </c>
      <c r="I13" s="2">
        <v>44483</v>
      </c>
      <c r="J13" s="2">
        <v>45944</v>
      </c>
    </row>
    <row r="14" customFormat="false" ht="15" hidden="false" customHeight="false" outlineLevel="0" collapsed="false">
      <c r="A14" s="0" t="s">
        <v>86</v>
      </c>
      <c r="B14" s="0" t="s">
        <v>87</v>
      </c>
      <c r="C14" s="0" t="s">
        <v>88</v>
      </c>
      <c r="D14" s="0" t="s">
        <v>89</v>
      </c>
      <c r="E14" s="0" t="s">
        <v>90</v>
      </c>
      <c r="F14" s="0" t="s">
        <v>91</v>
      </c>
      <c r="G14" s="0" t="s">
        <v>92</v>
      </c>
      <c r="H14" s="0" t="s">
        <v>93</v>
      </c>
      <c r="I14" s="2">
        <v>44480</v>
      </c>
      <c r="J14" s="2">
        <v>45941</v>
      </c>
    </row>
    <row r="15" customFormat="false" ht="15" hidden="false" customHeight="false" outlineLevel="0" collapsed="false">
      <c r="A15" s="0" t="s">
        <v>94</v>
      </c>
      <c r="B15" s="0" t="s">
        <v>95</v>
      </c>
      <c r="C15" s="0" t="s">
        <v>96</v>
      </c>
      <c r="D15" s="0" t="s">
        <v>97</v>
      </c>
      <c r="E15" s="0" t="s">
        <v>90</v>
      </c>
      <c r="F15" s="0" t="s">
        <v>91</v>
      </c>
      <c r="G15" s="0" t="s">
        <v>92</v>
      </c>
      <c r="H15" s="0" t="s">
        <v>98</v>
      </c>
      <c r="I15" s="2">
        <v>44483</v>
      </c>
      <c r="J15" s="2">
        <v>45944</v>
      </c>
    </row>
    <row r="16" customFormat="false" ht="15" hidden="false" customHeight="false" outlineLevel="0" collapsed="false">
      <c r="A16" s="0" t="s">
        <v>99</v>
      </c>
      <c r="B16" s="0" t="s">
        <v>100</v>
      </c>
      <c r="C16" s="0" t="s">
        <v>101</v>
      </c>
      <c r="D16" s="0" t="s">
        <v>102</v>
      </c>
      <c r="E16" s="0" t="s">
        <v>90</v>
      </c>
      <c r="F16" s="0" t="s">
        <v>91</v>
      </c>
      <c r="G16" s="0" t="s">
        <v>92</v>
      </c>
      <c r="H16" s="0" t="s">
        <v>103</v>
      </c>
      <c r="I16" s="2">
        <v>44489</v>
      </c>
      <c r="J16" s="2">
        <v>45950</v>
      </c>
    </row>
    <row r="17" customFormat="false" ht="15" hidden="false" customHeight="false" outlineLevel="0" collapsed="false">
      <c r="A17" s="0" t="s">
        <v>104</v>
      </c>
      <c r="B17" s="0" t="s">
        <v>105</v>
      </c>
      <c r="C17" s="0" t="s">
        <v>106</v>
      </c>
      <c r="D17" s="0" t="s">
        <v>107</v>
      </c>
      <c r="E17" s="0" t="s">
        <v>108</v>
      </c>
      <c r="F17" s="0" t="s">
        <v>91</v>
      </c>
      <c r="G17" s="0" t="s">
        <v>92</v>
      </c>
      <c r="H17" s="0" t="s">
        <v>109</v>
      </c>
      <c r="I17" s="2">
        <v>44480</v>
      </c>
      <c r="J17" s="2">
        <v>45941</v>
      </c>
    </row>
    <row r="18" customFormat="false" ht="15" hidden="false" customHeight="false" outlineLevel="0" collapsed="false">
      <c r="A18" s="0" t="s">
        <v>110</v>
      </c>
      <c r="B18" s="0" t="s">
        <v>111</v>
      </c>
      <c r="C18" s="0" t="s">
        <v>112</v>
      </c>
      <c r="D18" s="0" t="s">
        <v>113</v>
      </c>
      <c r="E18" s="0" t="s">
        <v>114</v>
      </c>
      <c r="F18" s="0" t="s">
        <v>91</v>
      </c>
      <c r="G18" s="0" t="s">
        <v>92</v>
      </c>
      <c r="H18" s="0" t="s">
        <v>115</v>
      </c>
      <c r="I18" s="2">
        <v>44480</v>
      </c>
      <c r="J18" s="2">
        <v>45941</v>
      </c>
    </row>
    <row r="19" customFormat="false" ht="15" hidden="false" customHeight="false" outlineLevel="0" collapsed="false">
      <c r="A19" s="0" t="s">
        <v>116</v>
      </c>
      <c r="B19" s="0" t="s">
        <v>117</v>
      </c>
      <c r="C19" s="0" t="s">
        <v>118</v>
      </c>
      <c r="D19" s="0" t="s">
        <v>119</v>
      </c>
      <c r="E19" s="0" t="s">
        <v>120</v>
      </c>
      <c r="F19" s="0" t="s">
        <v>91</v>
      </c>
      <c r="G19" s="0" t="s">
        <v>92</v>
      </c>
      <c r="H19" s="0" t="s">
        <v>121</v>
      </c>
      <c r="I19" s="2">
        <v>44480</v>
      </c>
      <c r="J19" s="2">
        <v>45941</v>
      </c>
    </row>
    <row r="20" customFormat="false" ht="15" hidden="false" customHeight="false" outlineLevel="0" collapsed="false">
      <c r="A20" s="0" t="s">
        <v>122</v>
      </c>
      <c r="B20" s="0" t="s">
        <v>123</v>
      </c>
      <c r="C20" s="0" t="s">
        <v>124</v>
      </c>
      <c r="D20" s="0" t="s">
        <v>125</v>
      </c>
      <c r="E20" s="0" t="s">
        <v>90</v>
      </c>
      <c r="F20" s="0" t="s">
        <v>91</v>
      </c>
      <c r="G20" s="0" t="s">
        <v>92</v>
      </c>
      <c r="H20" s="0" t="s">
        <v>126</v>
      </c>
      <c r="I20" s="2">
        <v>44480</v>
      </c>
      <c r="J20" s="2">
        <v>45941</v>
      </c>
    </row>
    <row r="21" customFormat="false" ht="15" hidden="false" customHeight="false" outlineLevel="0" collapsed="false">
      <c r="A21" s="0" t="s">
        <v>127</v>
      </c>
      <c r="B21" s="0" t="s">
        <v>128</v>
      </c>
      <c r="C21" s="0" t="s">
        <v>129</v>
      </c>
      <c r="D21" s="0" t="s">
        <v>130</v>
      </c>
      <c r="E21" s="0" t="s">
        <v>90</v>
      </c>
      <c r="F21" s="0" t="s">
        <v>91</v>
      </c>
      <c r="G21" s="0" t="s">
        <v>92</v>
      </c>
      <c r="H21" s="0" t="s">
        <v>131</v>
      </c>
      <c r="I21" s="2">
        <v>44488</v>
      </c>
      <c r="J21" s="2">
        <v>45949</v>
      </c>
    </row>
    <row r="22" customFormat="false" ht="15" hidden="false" customHeight="false" outlineLevel="0" collapsed="false">
      <c r="A22" s="0" t="s">
        <v>132</v>
      </c>
      <c r="B22" s="0" t="s">
        <v>133</v>
      </c>
      <c r="C22" s="0" t="s">
        <v>134</v>
      </c>
      <c r="D22" s="0" t="s">
        <v>135</v>
      </c>
      <c r="E22" s="0" t="s">
        <v>136</v>
      </c>
      <c r="F22" s="0" t="s">
        <v>91</v>
      </c>
      <c r="G22" s="0" t="s">
        <v>92</v>
      </c>
      <c r="H22" s="0" t="s">
        <v>137</v>
      </c>
      <c r="I22" s="2">
        <v>44489</v>
      </c>
      <c r="J22" s="2">
        <v>45950</v>
      </c>
    </row>
    <row r="23" customFormat="false" ht="15" hidden="false" customHeight="false" outlineLevel="0" collapsed="false">
      <c r="A23" s="0" t="s">
        <v>138</v>
      </c>
      <c r="B23" s="0" t="s">
        <v>139</v>
      </c>
      <c r="C23" s="0" t="s">
        <v>140</v>
      </c>
      <c r="D23" s="0" t="s">
        <v>141</v>
      </c>
      <c r="E23" s="0" t="s">
        <v>90</v>
      </c>
      <c r="F23" s="0" t="s">
        <v>91</v>
      </c>
      <c r="G23" s="0" t="s">
        <v>92</v>
      </c>
      <c r="H23" s="0" t="s">
        <v>142</v>
      </c>
      <c r="I23" s="2">
        <v>44480</v>
      </c>
      <c r="J23" s="2">
        <v>45941</v>
      </c>
    </row>
    <row r="24" customFormat="false" ht="15" hidden="false" customHeight="false" outlineLevel="0" collapsed="false">
      <c r="A24" s="0" t="s">
        <v>143</v>
      </c>
      <c r="B24" s="0" t="s">
        <v>144</v>
      </c>
      <c r="C24" s="0" t="s">
        <v>145</v>
      </c>
      <c r="D24" s="0" t="s">
        <v>146</v>
      </c>
      <c r="E24" s="0" t="s">
        <v>90</v>
      </c>
      <c r="F24" s="0" t="s">
        <v>91</v>
      </c>
      <c r="G24" s="0" t="s">
        <v>92</v>
      </c>
      <c r="H24" s="0" t="s">
        <v>147</v>
      </c>
      <c r="I24" s="2">
        <v>44480</v>
      </c>
      <c r="J24" s="2">
        <v>45941</v>
      </c>
    </row>
    <row r="25" customFormat="false" ht="15" hidden="false" customHeight="false" outlineLevel="0" collapsed="false">
      <c r="A25" s="0" t="s">
        <v>148</v>
      </c>
      <c r="B25" s="0" t="s">
        <v>149</v>
      </c>
      <c r="C25" s="0" t="s">
        <v>150</v>
      </c>
      <c r="D25" s="0" t="s">
        <v>151</v>
      </c>
      <c r="E25" s="0" t="s">
        <v>152</v>
      </c>
      <c r="F25" s="0" t="s">
        <v>91</v>
      </c>
      <c r="G25" s="0" t="s">
        <v>92</v>
      </c>
      <c r="H25" s="0" t="s">
        <v>153</v>
      </c>
      <c r="I25" s="2">
        <v>44480</v>
      </c>
      <c r="J25" s="2">
        <v>45941</v>
      </c>
    </row>
    <row r="26" customFormat="false" ht="15" hidden="false" customHeight="false" outlineLevel="0" collapsed="false">
      <c r="A26" s="0" t="s">
        <v>154</v>
      </c>
      <c r="B26" s="0" t="s">
        <v>155</v>
      </c>
      <c r="C26" s="0" t="s">
        <v>156</v>
      </c>
      <c r="D26" s="0" t="s">
        <v>157</v>
      </c>
      <c r="E26" s="0" t="s">
        <v>90</v>
      </c>
      <c r="F26" s="0" t="s">
        <v>91</v>
      </c>
      <c r="G26" s="0" t="s">
        <v>92</v>
      </c>
      <c r="H26" s="0" t="s">
        <v>158</v>
      </c>
      <c r="I26" s="2">
        <v>44480</v>
      </c>
      <c r="J26" s="2">
        <v>45941</v>
      </c>
    </row>
    <row r="27" customFormat="false" ht="15" hidden="false" customHeight="false" outlineLevel="0" collapsed="false">
      <c r="A27" s="0" t="s">
        <v>159</v>
      </c>
      <c r="B27" s="0" t="s">
        <v>160</v>
      </c>
      <c r="C27" s="0" t="s">
        <v>161</v>
      </c>
      <c r="D27" s="0" t="s">
        <v>162</v>
      </c>
      <c r="E27" s="0" t="s">
        <v>163</v>
      </c>
      <c r="F27" s="0" t="s">
        <v>91</v>
      </c>
      <c r="G27" s="0" t="s">
        <v>92</v>
      </c>
      <c r="H27" s="0" t="s">
        <v>164</v>
      </c>
      <c r="I27" s="2">
        <v>44488</v>
      </c>
      <c r="J27" s="2">
        <v>45949</v>
      </c>
    </row>
    <row r="28" customFormat="false" ht="15" hidden="false" customHeight="false" outlineLevel="0" collapsed="false">
      <c r="A28" s="0" t="s">
        <v>165</v>
      </c>
      <c r="B28" s="0" t="s">
        <v>166</v>
      </c>
      <c r="C28" s="0" t="s">
        <v>167</v>
      </c>
      <c r="D28" s="0" t="s">
        <v>168</v>
      </c>
      <c r="E28" s="0" t="s">
        <v>169</v>
      </c>
      <c r="F28" s="0" t="s">
        <v>91</v>
      </c>
      <c r="G28" s="0" t="s">
        <v>92</v>
      </c>
      <c r="H28" s="0" t="s">
        <v>170</v>
      </c>
      <c r="I28" s="2">
        <v>44488</v>
      </c>
      <c r="J28" s="2">
        <v>45949</v>
      </c>
    </row>
    <row r="29" customFormat="false" ht="15" hidden="false" customHeight="false" outlineLevel="0" collapsed="false">
      <c r="A29" s="0" t="s">
        <v>171</v>
      </c>
      <c r="B29" s="0" t="s">
        <v>172</v>
      </c>
      <c r="C29" s="0" t="s">
        <v>173</v>
      </c>
      <c r="D29" s="0" t="s">
        <v>174</v>
      </c>
      <c r="E29" s="0" t="s">
        <v>175</v>
      </c>
      <c r="F29" s="0" t="s">
        <v>91</v>
      </c>
      <c r="G29" s="0" t="s">
        <v>92</v>
      </c>
      <c r="H29" s="0" t="s">
        <v>176</v>
      </c>
      <c r="I29" s="2">
        <v>44480</v>
      </c>
      <c r="J29" s="2">
        <v>45941</v>
      </c>
    </row>
    <row r="30" customFormat="false" ht="15" hidden="false" customHeight="false" outlineLevel="0" collapsed="false">
      <c r="A30" s="0" t="s">
        <v>177</v>
      </c>
      <c r="B30" s="0" t="s">
        <v>178</v>
      </c>
      <c r="C30" s="0" t="s">
        <v>179</v>
      </c>
      <c r="D30" s="0" t="s">
        <v>180</v>
      </c>
      <c r="E30" s="0" t="s">
        <v>181</v>
      </c>
      <c r="F30" s="0" t="s">
        <v>91</v>
      </c>
      <c r="G30" s="0" t="s">
        <v>92</v>
      </c>
      <c r="H30" s="0" t="s">
        <v>182</v>
      </c>
      <c r="I30" s="2">
        <v>44488</v>
      </c>
      <c r="J30" s="2">
        <v>45949</v>
      </c>
    </row>
    <row r="31" customFormat="false" ht="15" hidden="false" customHeight="false" outlineLevel="0" collapsed="false">
      <c r="A31" s="0" t="s">
        <v>183</v>
      </c>
      <c r="B31" s="0" t="s">
        <v>184</v>
      </c>
      <c r="C31" s="0" t="s">
        <v>185</v>
      </c>
      <c r="D31" s="0" t="s">
        <v>186</v>
      </c>
      <c r="E31" s="0" t="s">
        <v>58</v>
      </c>
      <c r="F31" s="0" t="s">
        <v>91</v>
      </c>
      <c r="G31" s="0" t="s">
        <v>92</v>
      </c>
      <c r="H31" s="0" t="s">
        <v>187</v>
      </c>
      <c r="I31" s="2">
        <v>44480</v>
      </c>
      <c r="J31" s="2">
        <v>45941</v>
      </c>
    </row>
    <row r="32" customFormat="false" ht="15" hidden="false" customHeight="false" outlineLevel="0" collapsed="false">
      <c r="A32" s="0" t="s">
        <v>188</v>
      </c>
      <c r="B32" s="0" t="s">
        <v>189</v>
      </c>
      <c r="C32" s="0" t="s">
        <v>190</v>
      </c>
      <c r="D32" s="0" t="s">
        <v>191</v>
      </c>
      <c r="E32" s="0" t="s">
        <v>192</v>
      </c>
      <c r="F32" s="0" t="s">
        <v>91</v>
      </c>
      <c r="G32" s="0" t="s">
        <v>92</v>
      </c>
      <c r="H32" s="0" t="s">
        <v>193</v>
      </c>
      <c r="I32" s="2">
        <v>44480</v>
      </c>
      <c r="J32" s="2">
        <v>45941</v>
      </c>
    </row>
    <row r="33" customFormat="false" ht="15" hidden="false" customHeight="false" outlineLevel="0" collapsed="false">
      <c r="A33" s="0" t="s">
        <v>194</v>
      </c>
      <c r="B33" s="0" t="s">
        <v>195</v>
      </c>
      <c r="C33" s="0" t="s">
        <v>196</v>
      </c>
      <c r="D33" s="0" t="s">
        <v>197</v>
      </c>
      <c r="E33" s="0" t="s">
        <v>198</v>
      </c>
      <c r="F33" s="0" t="s">
        <v>91</v>
      </c>
      <c r="G33" s="0" t="s">
        <v>92</v>
      </c>
      <c r="H33" s="0" t="s">
        <v>199</v>
      </c>
      <c r="I33" s="2">
        <v>44480</v>
      </c>
      <c r="J33" s="2">
        <v>45941</v>
      </c>
    </row>
    <row r="34" customFormat="false" ht="15" hidden="false" customHeight="false" outlineLevel="0" collapsed="false">
      <c r="A34" s="0" t="s">
        <v>200</v>
      </c>
      <c r="B34" s="0" t="s">
        <v>201</v>
      </c>
      <c r="C34" s="0" t="s">
        <v>202</v>
      </c>
      <c r="D34" s="0" t="s">
        <v>203</v>
      </c>
      <c r="E34" s="0" t="s">
        <v>204</v>
      </c>
      <c r="F34" s="0" t="s">
        <v>205</v>
      </c>
      <c r="G34" s="0" t="s">
        <v>206</v>
      </c>
      <c r="H34" s="0" t="s">
        <v>207</v>
      </c>
      <c r="I34" s="2">
        <v>44488</v>
      </c>
      <c r="J34" s="2">
        <v>45949</v>
      </c>
    </row>
    <row r="35" customFormat="false" ht="15" hidden="false" customHeight="false" outlineLevel="0" collapsed="false">
      <c r="A35" s="0" t="s">
        <v>208</v>
      </c>
      <c r="B35" s="0" t="s">
        <v>209</v>
      </c>
      <c r="C35" s="0" t="s">
        <v>210</v>
      </c>
      <c r="D35" s="0" t="s">
        <v>211</v>
      </c>
      <c r="E35" s="0" t="s">
        <v>212</v>
      </c>
      <c r="F35" s="0" t="s">
        <v>205</v>
      </c>
      <c r="G35" s="0" t="s">
        <v>206</v>
      </c>
      <c r="H35" s="0" t="s">
        <v>213</v>
      </c>
      <c r="I35" s="2">
        <v>44488</v>
      </c>
      <c r="J35" s="2">
        <v>45949</v>
      </c>
    </row>
    <row r="36" customFormat="false" ht="15" hidden="false" customHeight="false" outlineLevel="0" collapsed="false">
      <c r="A36" s="0" t="s">
        <v>214</v>
      </c>
      <c r="B36" s="0" t="s">
        <v>215</v>
      </c>
      <c r="C36" s="0" t="s">
        <v>216</v>
      </c>
      <c r="D36" s="0" t="s">
        <v>217</v>
      </c>
      <c r="E36" s="0" t="s">
        <v>218</v>
      </c>
      <c r="F36" s="0" t="s">
        <v>205</v>
      </c>
      <c r="G36" s="0" t="s">
        <v>206</v>
      </c>
      <c r="H36" s="0" t="s">
        <v>219</v>
      </c>
      <c r="I36" s="2">
        <v>44480</v>
      </c>
      <c r="J36" s="2">
        <v>45941</v>
      </c>
    </row>
    <row r="37" customFormat="false" ht="15" hidden="false" customHeight="false" outlineLevel="0" collapsed="false">
      <c r="A37" s="0" t="s">
        <v>220</v>
      </c>
      <c r="B37" s="0" t="s">
        <v>221</v>
      </c>
      <c r="C37" s="0" t="s">
        <v>222</v>
      </c>
      <c r="D37" s="0" t="s">
        <v>223</v>
      </c>
      <c r="E37" s="0" t="s">
        <v>224</v>
      </c>
      <c r="F37" s="0" t="s">
        <v>91</v>
      </c>
      <c r="G37" s="0" t="s">
        <v>92</v>
      </c>
      <c r="H37" s="0" t="s">
        <v>225</v>
      </c>
      <c r="I37" s="2">
        <v>44489</v>
      </c>
      <c r="J37" s="2">
        <v>45950</v>
      </c>
    </row>
    <row r="38" customFormat="false" ht="15" hidden="false" customHeight="false" outlineLevel="0" collapsed="false">
      <c r="I38" s="2"/>
      <c r="J38" s="2"/>
    </row>
    <row r="39" customFormat="false" ht="15" hidden="false" customHeight="false" outlineLevel="0" collapsed="false">
      <c r="A39" s="0" t="s">
        <v>226</v>
      </c>
      <c r="B39" s="0" t="s">
        <v>227</v>
      </c>
      <c r="C39" s="0" t="s">
        <v>228</v>
      </c>
      <c r="D39" s="0" t="s">
        <v>229</v>
      </c>
      <c r="E39" s="0" t="s">
        <v>230</v>
      </c>
      <c r="F39" s="0" t="s">
        <v>231</v>
      </c>
      <c r="G39" s="0" t="s">
        <v>232</v>
      </c>
      <c r="H39" s="0" t="s">
        <v>233</v>
      </c>
      <c r="I39" s="2">
        <v>44525</v>
      </c>
      <c r="J39" s="2">
        <v>45986</v>
      </c>
    </row>
    <row r="40" customFormat="false" ht="15" hidden="false" customHeight="false" outlineLevel="0" collapsed="false">
      <c r="A40" s="0" t="s">
        <v>234</v>
      </c>
      <c r="B40" s="0" t="s">
        <v>235</v>
      </c>
      <c r="C40" s="0" t="s">
        <v>236</v>
      </c>
      <c r="D40" s="0" t="s">
        <v>237</v>
      </c>
      <c r="E40" s="0" t="s">
        <v>238</v>
      </c>
      <c r="F40" s="0" t="s">
        <v>15</v>
      </c>
      <c r="G40" s="0" t="s">
        <v>16</v>
      </c>
      <c r="H40" s="0" t="s">
        <v>239</v>
      </c>
      <c r="I40" s="2">
        <v>44515</v>
      </c>
      <c r="J40" s="2">
        <v>45976</v>
      </c>
    </row>
    <row r="41" customFormat="false" ht="15" hidden="false" customHeight="false" outlineLevel="0" collapsed="false">
      <c r="A41" s="0" t="s">
        <v>240</v>
      </c>
      <c r="B41" s="0" t="s">
        <v>241</v>
      </c>
      <c r="C41" s="0" t="s">
        <v>242</v>
      </c>
      <c r="D41" s="0" t="s">
        <v>243</v>
      </c>
      <c r="E41" s="0" t="s">
        <v>244</v>
      </c>
      <c r="F41" s="0" t="s">
        <v>15</v>
      </c>
      <c r="G41" s="0" t="s">
        <v>16</v>
      </c>
      <c r="H41" s="0" t="s">
        <v>245</v>
      </c>
      <c r="I41" s="2">
        <v>44515</v>
      </c>
      <c r="J41" s="2">
        <v>45976</v>
      </c>
    </row>
    <row r="42" customFormat="false" ht="15" hidden="false" customHeight="false" outlineLevel="0" collapsed="false">
      <c r="A42" s="0" t="s">
        <v>246</v>
      </c>
      <c r="B42" s="0" t="s">
        <v>247</v>
      </c>
      <c r="C42" s="0" t="s">
        <v>248</v>
      </c>
      <c r="D42" s="0" t="s">
        <v>249</v>
      </c>
      <c r="E42" s="0" t="s">
        <v>250</v>
      </c>
      <c r="F42" s="0" t="s">
        <v>15</v>
      </c>
      <c r="G42" s="0" t="s">
        <v>16</v>
      </c>
      <c r="H42" s="0" t="s">
        <v>251</v>
      </c>
      <c r="I42" s="2">
        <v>44515</v>
      </c>
      <c r="J42" s="2">
        <v>45976</v>
      </c>
    </row>
    <row r="43" customFormat="false" ht="15" hidden="false" customHeight="false" outlineLevel="0" collapsed="false">
      <c r="A43" s="0" t="s">
        <v>252</v>
      </c>
      <c r="B43" s="0" t="s">
        <v>253</v>
      </c>
      <c r="C43" s="0" t="s">
        <v>254</v>
      </c>
      <c r="D43" s="0" t="s">
        <v>255</v>
      </c>
      <c r="E43" s="0" t="s">
        <v>256</v>
      </c>
      <c r="F43" s="0" t="s">
        <v>15</v>
      </c>
      <c r="G43" s="0" t="s">
        <v>16</v>
      </c>
      <c r="H43" s="0" t="s">
        <v>257</v>
      </c>
      <c r="I43" s="2">
        <v>44515</v>
      </c>
      <c r="J43" s="2">
        <v>45976</v>
      </c>
    </row>
    <row r="44" customFormat="false" ht="15" hidden="false" customHeight="false" outlineLevel="0" collapsed="false">
      <c r="A44" s="0" t="s">
        <v>258</v>
      </c>
      <c r="B44" s="0" t="s">
        <v>259</v>
      </c>
      <c r="C44" s="0" t="s">
        <v>260</v>
      </c>
      <c r="D44" s="0" t="s">
        <v>261</v>
      </c>
      <c r="E44" s="0" t="s">
        <v>262</v>
      </c>
      <c r="F44" s="0" t="s">
        <v>15</v>
      </c>
      <c r="G44" s="0" t="s">
        <v>16</v>
      </c>
      <c r="H44" s="0" t="s">
        <v>263</v>
      </c>
      <c r="I44" s="2">
        <v>44515</v>
      </c>
      <c r="J44" s="2">
        <v>45976</v>
      </c>
    </row>
    <row r="45" customFormat="false" ht="15" hidden="false" customHeight="false" outlineLevel="0" collapsed="false">
      <c r="A45" s="0" t="s">
        <v>264</v>
      </c>
      <c r="B45" s="0" t="s">
        <v>265</v>
      </c>
      <c r="C45" s="0" t="s">
        <v>266</v>
      </c>
      <c r="D45" s="0" t="s">
        <v>267</v>
      </c>
      <c r="E45" s="0" t="s">
        <v>268</v>
      </c>
      <c r="F45" s="0" t="s">
        <v>15</v>
      </c>
      <c r="G45" s="0" t="s">
        <v>16</v>
      </c>
      <c r="H45" s="0" t="s">
        <v>269</v>
      </c>
      <c r="I45" s="2">
        <v>44515</v>
      </c>
      <c r="J45" s="2">
        <v>45976</v>
      </c>
    </row>
    <row r="46" customFormat="false" ht="15" hidden="false" customHeight="false" outlineLevel="0" collapsed="false">
      <c r="A46" s="0" t="s">
        <v>270</v>
      </c>
      <c r="B46" s="0" t="s">
        <v>271</v>
      </c>
      <c r="C46" s="0" t="s">
        <v>272</v>
      </c>
      <c r="D46" s="0" t="s">
        <v>273</v>
      </c>
      <c r="E46" s="0" t="s">
        <v>274</v>
      </c>
      <c r="F46" s="0" t="s">
        <v>15</v>
      </c>
      <c r="G46" s="0" t="s">
        <v>16</v>
      </c>
      <c r="H46" s="0" t="s">
        <v>275</v>
      </c>
      <c r="I46" s="2">
        <v>44515</v>
      </c>
      <c r="J46" s="2">
        <v>45976</v>
      </c>
    </row>
    <row r="47" customFormat="false" ht="15" hidden="false" customHeight="false" outlineLevel="0" collapsed="false">
      <c r="A47" s="0" t="s">
        <v>276</v>
      </c>
      <c r="B47" s="0" t="s">
        <v>277</v>
      </c>
      <c r="C47" s="0" t="s">
        <v>278</v>
      </c>
      <c r="D47" s="0" t="s">
        <v>279</v>
      </c>
      <c r="E47" s="0" t="s">
        <v>280</v>
      </c>
      <c r="F47" s="0" t="s">
        <v>15</v>
      </c>
      <c r="G47" s="0" t="s">
        <v>16</v>
      </c>
      <c r="H47" s="0" t="s">
        <v>281</v>
      </c>
      <c r="I47" s="2">
        <v>44515</v>
      </c>
      <c r="J47" s="2">
        <v>45976</v>
      </c>
    </row>
    <row r="48" customFormat="false" ht="15" hidden="false" customHeight="false" outlineLevel="0" collapsed="false">
      <c r="A48" s="0" t="s">
        <v>282</v>
      </c>
      <c r="B48" s="0" t="s">
        <v>283</v>
      </c>
      <c r="C48" s="0" t="s">
        <v>284</v>
      </c>
      <c r="D48" s="0" t="s">
        <v>285</v>
      </c>
      <c r="E48" s="0" t="s">
        <v>286</v>
      </c>
      <c r="F48" s="0" t="s">
        <v>15</v>
      </c>
      <c r="G48" s="0" t="s">
        <v>16</v>
      </c>
      <c r="H48" s="0" t="s">
        <v>287</v>
      </c>
      <c r="I48" s="2">
        <v>44515</v>
      </c>
      <c r="J48" s="2">
        <v>45976</v>
      </c>
    </row>
    <row r="49" customFormat="false" ht="15" hidden="false" customHeight="false" outlineLevel="0" collapsed="false">
      <c r="A49" s="0" t="s">
        <v>288</v>
      </c>
      <c r="B49" s="0" t="s">
        <v>289</v>
      </c>
      <c r="C49" s="0" t="s">
        <v>290</v>
      </c>
      <c r="D49" s="0" t="s">
        <v>291</v>
      </c>
      <c r="E49" s="0" t="s">
        <v>292</v>
      </c>
      <c r="F49" s="0" t="s">
        <v>15</v>
      </c>
      <c r="G49" s="0" t="s">
        <v>16</v>
      </c>
      <c r="H49" s="0" t="s">
        <v>293</v>
      </c>
      <c r="I49" s="2">
        <v>44515</v>
      </c>
      <c r="J49" s="2">
        <v>45976</v>
      </c>
    </row>
    <row r="50" customFormat="false" ht="15" hidden="false" customHeight="false" outlineLevel="0" collapsed="false">
      <c r="A50" s="0" t="s">
        <v>294</v>
      </c>
      <c r="B50" s="0" t="s">
        <v>295</v>
      </c>
      <c r="C50" s="0" t="s">
        <v>296</v>
      </c>
      <c r="D50" s="0" t="s">
        <v>297</v>
      </c>
      <c r="E50" s="0" t="s">
        <v>298</v>
      </c>
      <c r="F50" s="0" t="s">
        <v>15</v>
      </c>
      <c r="G50" s="0" t="s">
        <v>16</v>
      </c>
      <c r="H50" s="0" t="s">
        <v>299</v>
      </c>
      <c r="I50" s="2">
        <v>44515</v>
      </c>
      <c r="J50" s="2">
        <v>45976</v>
      </c>
    </row>
    <row r="51" customFormat="false" ht="15" hidden="false" customHeight="false" outlineLevel="0" collapsed="false">
      <c r="A51" s="0" t="s">
        <v>300</v>
      </c>
      <c r="B51" s="0" t="s">
        <v>31</v>
      </c>
      <c r="C51" s="0" t="s">
        <v>301</v>
      </c>
      <c r="D51" s="0" t="s">
        <v>302</v>
      </c>
      <c r="E51" s="0" t="s">
        <v>303</v>
      </c>
      <c r="F51" s="0" t="s">
        <v>15</v>
      </c>
      <c r="G51" s="0" t="s">
        <v>16</v>
      </c>
      <c r="H51" s="0" t="s">
        <v>304</v>
      </c>
      <c r="I51" s="2">
        <v>44515</v>
      </c>
      <c r="J51" s="2">
        <v>45976</v>
      </c>
    </row>
    <row r="52" customFormat="false" ht="15" hidden="false" customHeight="false" outlineLevel="0" collapsed="false">
      <c r="A52" s="0" t="s">
        <v>305</v>
      </c>
      <c r="B52" s="0" t="s">
        <v>117</v>
      </c>
      <c r="C52" s="0" t="s">
        <v>306</v>
      </c>
      <c r="D52" s="0" t="s">
        <v>307</v>
      </c>
      <c r="E52" s="0" t="s">
        <v>308</v>
      </c>
      <c r="F52" s="0" t="s">
        <v>71</v>
      </c>
      <c r="G52" s="0" t="s">
        <v>72</v>
      </c>
      <c r="H52" s="0" t="s">
        <v>309</v>
      </c>
      <c r="I52" s="2">
        <v>44515</v>
      </c>
      <c r="J52" s="2">
        <v>45976</v>
      </c>
    </row>
    <row r="53" customFormat="false" ht="15" hidden="false" customHeight="false" outlineLevel="0" collapsed="false">
      <c r="A53" s="0" t="s">
        <v>310</v>
      </c>
      <c r="B53" s="0" t="s">
        <v>311</v>
      </c>
      <c r="C53" s="0" t="s">
        <v>312</v>
      </c>
      <c r="D53" s="0" t="s">
        <v>313</v>
      </c>
      <c r="E53" s="0" t="s">
        <v>314</v>
      </c>
      <c r="F53" s="0" t="s">
        <v>71</v>
      </c>
      <c r="G53" s="0" t="s">
        <v>72</v>
      </c>
      <c r="H53" s="0" t="s">
        <v>315</v>
      </c>
      <c r="I53" s="2">
        <v>44515</v>
      </c>
      <c r="J53" s="2">
        <v>45976</v>
      </c>
    </row>
    <row r="54" customFormat="false" ht="15" hidden="false" customHeight="false" outlineLevel="0" collapsed="false">
      <c r="A54" s="0" t="s">
        <v>316</v>
      </c>
      <c r="B54" s="0" t="s">
        <v>317</v>
      </c>
      <c r="C54" s="0" t="s">
        <v>318</v>
      </c>
      <c r="D54" s="0" t="s">
        <v>319</v>
      </c>
      <c r="E54" s="0" t="s">
        <v>320</v>
      </c>
      <c r="F54" s="0" t="s">
        <v>321</v>
      </c>
      <c r="G54" s="0" t="s">
        <v>322</v>
      </c>
      <c r="H54" s="0" t="s">
        <v>323</v>
      </c>
      <c r="I54" s="2">
        <v>44515</v>
      </c>
      <c r="J54" s="2">
        <v>45976</v>
      </c>
    </row>
    <row r="55" customFormat="false" ht="15" hidden="false" customHeight="false" outlineLevel="0" collapsed="false">
      <c r="A55" s="0" t="s">
        <v>324</v>
      </c>
      <c r="B55" s="0" t="s">
        <v>325</v>
      </c>
      <c r="C55" s="0" t="s">
        <v>326</v>
      </c>
      <c r="D55" s="0" t="s">
        <v>327</v>
      </c>
      <c r="E55" s="0" t="s">
        <v>328</v>
      </c>
      <c r="F55" s="0" t="s">
        <v>321</v>
      </c>
      <c r="G55" s="0" t="s">
        <v>322</v>
      </c>
      <c r="H55" s="0" t="s">
        <v>329</v>
      </c>
      <c r="I55" s="2">
        <v>44515</v>
      </c>
      <c r="J55" s="2">
        <v>45976</v>
      </c>
    </row>
    <row r="56" customFormat="false" ht="15" hidden="false" customHeight="false" outlineLevel="0" collapsed="false">
      <c r="A56" s="0" t="s">
        <v>330</v>
      </c>
      <c r="B56" s="0" t="s">
        <v>331</v>
      </c>
      <c r="C56" s="0" t="s">
        <v>332</v>
      </c>
      <c r="D56" s="0" t="s">
        <v>333</v>
      </c>
      <c r="E56" s="0" t="s">
        <v>334</v>
      </c>
      <c r="F56" s="0" t="s">
        <v>321</v>
      </c>
      <c r="G56" s="0" t="s">
        <v>322</v>
      </c>
      <c r="H56" s="0" t="s">
        <v>335</v>
      </c>
      <c r="I56" s="2">
        <v>44515</v>
      </c>
      <c r="J56" s="2">
        <v>45976</v>
      </c>
    </row>
    <row r="57" customFormat="false" ht="15" hidden="false" customHeight="false" outlineLevel="0" collapsed="false">
      <c r="A57" s="0" t="s">
        <v>336</v>
      </c>
      <c r="B57" s="0" t="s">
        <v>337</v>
      </c>
      <c r="C57" s="0" t="s">
        <v>338</v>
      </c>
      <c r="D57" s="0" t="s">
        <v>339</v>
      </c>
      <c r="E57" s="0" t="s">
        <v>340</v>
      </c>
      <c r="F57" s="0" t="s">
        <v>321</v>
      </c>
      <c r="G57" s="0" t="s">
        <v>322</v>
      </c>
      <c r="H57" s="0" t="s">
        <v>341</v>
      </c>
      <c r="I57" s="2">
        <v>44515</v>
      </c>
      <c r="J57" s="2">
        <v>45976</v>
      </c>
    </row>
    <row r="58" customFormat="false" ht="15" hidden="false" customHeight="false" outlineLevel="0" collapsed="false">
      <c r="A58" s="0" t="s">
        <v>342</v>
      </c>
      <c r="B58" s="0" t="s">
        <v>343</v>
      </c>
      <c r="C58" s="0" t="s">
        <v>344</v>
      </c>
      <c r="D58" s="0" t="s">
        <v>345</v>
      </c>
      <c r="E58" s="0" t="s">
        <v>346</v>
      </c>
      <c r="F58" s="0" t="s">
        <v>321</v>
      </c>
      <c r="G58" s="0" t="s">
        <v>322</v>
      </c>
      <c r="H58" s="0" t="s">
        <v>347</v>
      </c>
      <c r="I58" s="2">
        <v>44515</v>
      </c>
      <c r="J58" s="2">
        <v>45976</v>
      </c>
    </row>
    <row r="59" customFormat="false" ht="15" hidden="false" customHeight="false" outlineLevel="0" collapsed="false">
      <c r="A59" s="0" t="s">
        <v>348</v>
      </c>
      <c r="B59" s="0" t="s">
        <v>349</v>
      </c>
      <c r="C59" s="0" t="s">
        <v>350</v>
      </c>
      <c r="D59" s="0" t="s">
        <v>351</v>
      </c>
      <c r="E59" s="0" t="s">
        <v>352</v>
      </c>
      <c r="F59" s="0" t="s">
        <v>321</v>
      </c>
      <c r="G59" s="0" t="s">
        <v>322</v>
      </c>
      <c r="H59" s="0" t="s">
        <v>353</v>
      </c>
      <c r="I59" s="2">
        <v>44515</v>
      </c>
      <c r="J59" s="2">
        <v>45976</v>
      </c>
    </row>
    <row r="60" customFormat="false" ht="15" hidden="false" customHeight="false" outlineLevel="0" collapsed="false">
      <c r="A60" s="0" t="s">
        <v>354</v>
      </c>
      <c r="B60" s="0" t="s">
        <v>355</v>
      </c>
      <c r="C60" s="0" t="s">
        <v>356</v>
      </c>
      <c r="D60" s="0" t="s">
        <v>357</v>
      </c>
      <c r="E60" s="0" t="s">
        <v>358</v>
      </c>
      <c r="F60" s="0" t="s">
        <v>321</v>
      </c>
      <c r="G60" s="0" t="s">
        <v>322</v>
      </c>
      <c r="H60" s="0" t="s">
        <v>359</v>
      </c>
      <c r="I60" s="2">
        <v>44515</v>
      </c>
      <c r="J60" s="2">
        <v>45976</v>
      </c>
    </row>
    <row r="61" customFormat="false" ht="15" hidden="false" customHeight="false" outlineLevel="0" collapsed="false">
      <c r="A61" s="0" t="s">
        <v>360</v>
      </c>
      <c r="B61" s="0" t="s">
        <v>361</v>
      </c>
      <c r="C61" s="0" t="s">
        <v>362</v>
      </c>
      <c r="D61" s="0" t="s">
        <v>363</v>
      </c>
      <c r="E61" s="0" t="s">
        <v>364</v>
      </c>
      <c r="F61" s="0" t="s">
        <v>321</v>
      </c>
      <c r="G61" s="0" t="s">
        <v>322</v>
      </c>
      <c r="H61" s="0" t="s">
        <v>365</v>
      </c>
      <c r="I61" s="2">
        <v>44515</v>
      </c>
      <c r="J61" s="2">
        <v>45976</v>
      </c>
    </row>
    <row r="62" customFormat="false" ht="15" hidden="false" customHeight="false" outlineLevel="0" collapsed="false">
      <c r="A62" s="0" t="s">
        <v>366</v>
      </c>
      <c r="B62" s="0" t="s">
        <v>367</v>
      </c>
      <c r="C62" s="0" t="s">
        <v>368</v>
      </c>
      <c r="D62" s="0" t="s">
        <v>369</v>
      </c>
      <c r="E62" s="0" t="s">
        <v>370</v>
      </c>
      <c r="F62" s="0" t="s">
        <v>321</v>
      </c>
      <c r="G62" s="0" t="s">
        <v>322</v>
      </c>
      <c r="H62" s="0" t="s">
        <v>371</v>
      </c>
      <c r="I62" s="2">
        <v>44515</v>
      </c>
      <c r="J62" s="2">
        <v>45976</v>
      </c>
    </row>
    <row r="63" customFormat="false" ht="15" hidden="false" customHeight="false" outlineLevel="0" collapsed="false">
      <c r="A63" s="0" t="s">
        <v>372</v>
      </c>
      <c r="B63" s="0" t="s">
        <v>373</v>
      </c>
      <c r="C63" s="0" t="s">
        <v>374</v>
      </c>
      <c r="D63" s="0" t="s">
        <v>375</v>
      </c>
      <c r="E63" s="0" t="s">
        <v>376</v>
      </c>
      <c r="F63" s="0" t="s">
        <v>91</v>
      </c>
      <c r="G63" s="0" t="s">
        <v>92</v>
      </c>
      <c r="H63" s="0" t="s">
        <v>377</v>
      </c>
      <c r="I63" s="2">
        <v>44525</v>
      </c>
      <c r="J63" s="2">
        <v>45986</v>
      </c>
    </row>
    <row r="64" customFormat="false" ht="15" hidden="false" customHeight="false" outlineLevel="0" collapsed="false">
      <c r="A64" s="0" t="s">
        <v>378</v>
      </c>
      <c r="B64" s="0" t="s">
        <v>379</v>
      </c>
      <c r="C64" s="0" t="s">
        <v>380</v>
      </c>
      <c r="D64" s="0" t="s">
        <v>381</v>
      </c>
      <c r="E64" s="0" t="s">
        <v>382</v>
      </c>
      <c r="F64" s="0" t="s">
        <v>91</v>
      </c>
      <c r="G64" s="0" t="s">
        <v>92</v>
      </c>
      <c r="H64" s="0" t="s">
        <v>383</v>
      </c>
      <c r="I64" s="2">
        <v>44511</v>
      </c>
      <c r="J64" s="2">
        <v>45972</v>
      </c>
    </row>
    <row r="65" customFormat="false" ht="15" hidden="false" customHeight="false" outlineLevel="0" collapsed="false">
      <c r="A65" s="0" t="s">
        <v>384</v>
      </c>
      <c r="B65" s="0" t="s">
        <v>385</v>
      </c>
      <c r="C65" s="0" t="s">
        <v>386</v>
      </c>
      <c r="D65" s="0" t="s">
        <v>387</v>
      </c>
      <c r="E65" s="0" t="s">
        <v>256</v>
      </c>
      <c r="F65" s="0" t="s">
        <v>91</v>
      </c>
      <c r="G65" s="0" t="s">
        <v>92</v>
      </c>
      <c r="H65" s="0" t="s">
        <v>388</v>
      </c>
      <c r="I65" s="2">
        <v>44511</v>
      </c>
      <c r="J65" s="2">
        <v>45972</v>
      </c>
    </row>
    <row r="66" customFormat="false" ht="15" hidden="false" customHeight="false" outlineLevel="0" collapsed="false">
      <c r="A66" s="0" t="s">
        <v>389</v>
      </c>
      <c r="B66" s="0" t="s">
        <v>390</v>
      </c>
      <c r="C66" s="0" t="s">
        <v>391</v>
      </c>
      <c r="D66" s="0" t="s">
        <v>392</v>
      </c>
      <c r="E66" s="0" t="s">
        <v>393</v>
      </c>
      <c r="F66" s="0" t="s">
        <v>91</v>
      </c>
      <c r="G66" s="0" t="s">
        <v>92</v>
      </c>
      <c r="H66" s="0" t="s">
        <v>394</v>
      </c>
      <c r="I66" s="2">
        <v>44525</v>
      </c>
      <c r="J66" s="2">
        <v>45986</v>
      </c>
    </row>
    <row r="67" customFormat="false" ht="15" hidden="false" customHeight="false" outlineLevel="0" collapsed="false">
      <c r="A67" s="0" t="s">
        <v>395</v>
      </c>
      <c r="B67" s="0" t="s">
        <v>396</v>
      </c>
      <c r="C67" s="0" t="s">
        <v>397</v>
      </c>
      <c r="D67" s="0" t="s">
        <v>398</v>
      </c>
      <c r="E67" s="0" t="s">
        <v>399</v>
      </c>
      <c r="F67" s="0" t="s">
        <v>91</v>
      </c>
      <c r="G67" s="0" t="s">
        <v>92</v>
      </c>
      <c r="H67" s="0" t="s">
        <v>400</v>
      </c>
      <c r="I67" s="2">
        <v>44511</v>
      </c>
      <c r="J67" s="2">
        <v>45972</v>
      </c>
    </row>
    <row r="68" customFormat="false" ht="15" hidden="false" customHeight="false" outlineLevel="0" collapsed="false">
      <c r="A68" s="0" t="s">
        <v>401</v>
      </c>
      <c r="B68" s="0" t="s">
        <v>402</v>
      </c>
      <c r="C68" s="0" t="s">
        <v>403</v>
      </c>
      <c r="D68" s="0" t="s">
        <v>404</v>
      </c>
      <c r="E68" s="0" t="s">
        <v>405</v>
      </c>
      <c r="F68" s="0" t="s">
        <v>91</v>
      </c>
      <c r="G68" s="0" t="s">
        <v>92</v>
      </c>
      <c r="H68" s="0" t="s">
        <v>406</v>
      </c>
      <c r="I68" s="2">
        <v>44525</v>
      </c>
      <c r="J68" s="2">
        <v>45986</v>
      </c>
    </row>
    <row r="69" customFormat="false" ht="15" hidden="false" customHeight="false" outlineLevel="0" collapsed="false">
      <c r="A69" s="0" t="s">
        <v>407</v>
      </c>
      <c r="B69" s="0" t="s">
        <v>408</v>
      </c>
      <c r="C69" s="0" t="s">
        <v>409</v>
      </c>
      <c r="D69" s="0" t="s">
        <v>410</v>
      </c>
      <c r="E69" s="0" t="s">
        <v>411</v>
      </c>
      <c r="F69" s="0" t="s">
        <v>91</v>
      </c>
      <c r="G69" s="0" t="s">
        <v>92</v>
      </c>
      <c r="H69" s="0" t="s">
        <v>412</v>
      </c>
      <c r="I69" s="2">
        <v>44525</v>
      </c>
      <c r="J69" s="2">
        <v>45986</v>
      </c>
    </row>
    <row r="70" customFormat="false" ht="15" hidden="false" customHeight="false" outlineLevel="0" collapsed="false">
      <c r="A70" s="0" t="s">
        <v>413</v>
      </c>
      <c r="B70" s="0" t="s">
        <v>414</v>
      </c>
      <c r="C70" s="0" t="s">
        <v>415</v>
      </c>
      <c r="D70" s="0" t="s">
        <v>416</v>
      </c>
      <c r="E70" s="0" t="s">
        <v>417</v>
      </c>
      <c r="F70" s="0" t="s">
        <v>91</v>
      </c>
      <c r="G70" s="0" t="s">
        <v>92</v>
      </c>
      <c r="H70" s="0" t="s">
        <v>418</v>
      </c>
      <c r="I70" s="2">
        <v>44511</v>
      </c>
      <c r="J70" s="2">
        <v>45972</v>
      </c>
    </row>
    <row r="71" customFormat="false" ht="15" hidden="false" customHeight="false" outlineLevel="0" collapsed="false">
      <c r="A71" s="0" t="s">
        <v>419</v>
      </c>
      <c r="B71" s="0" t="s">
        <v>420</v>
      </c>
      <c r="C71" s="0" t="s">
        <v>421</v>
      </c>
      <c r="D71" s="0" t="s">
        <v>422</v>
      </c>
      <c r="E71" s="0" t="s">
        <v>423</v>
      </c>
      <c r="F71" s="0" t="s">
        <v>91</v>
      </c>
      <c r="G71" s="0" t="s">
        <v>92</v>
      </c>
      <c r="H71" s="0" t="s">
        <v>225</v>
      </c>
      <c r="I71" s="2">
        <v>44515</v>
      </c>
      <c r="J71" s="2">
        <v>45976</v>
      </c>
    </row>
    <row r="72" customFormat="false" ht="15" hidden="false" customHeight="false" outlineLevel="0" collapsed="false">
      <c r="A72" s="0" t="s">
        <v>424</v>
      </c>
      <c r="B72" s="0" t="s">
        <v>425</v>
      </c>
      <c r="C72" s="0" t="s">
        <v>426</v>
      </c>
      <c r="D72" s="0" t="s">
        <v>427</v>
      </c>
      <c r="E72" s="0" t="s">
        <v>428</v>
      </c>
      <c r="F72" s="0" t="s">
        <v>91</v>
      </c>
      <c r="G72" s="0" t="s">
        <v>92</v>
      </c>
      <c r="H72" s="0" t="s">
        <v>429</v>
      </c>
      <c r="I72" s="2">
        <v>44525</v>
      </c>
      <c r="J72" s="2">
        <v>45986</v>
      </c>
    </row>
    <row r="73" customFormat="false" ht="15" hidden="false" customHeight="false" outlineLevel="0" collapsed="false">
      <c r="A73" s="0" t="s">
        <v>430</v>
      </c>
      <c r="B73" s="0" t="s">
        <v>431</v>
      </c>
      <c r="C73" s="0" t="s">
        <v>432</v>
      </c>
      <c r="D73" s="0" t="s">
        <v>433</v>
      </c>
      <c r="E73" s="0" t="s">
        <v>376</v>
      </c>
      <c r="F73" s="0" t="s">
        <v>91</v>
      </c>
      <c r="G73" s="0" t="s">
        <v>92</v>
      </c>
      <c r="H73" s="0" t="s">
        <v>434</v>
      </c>
      <c r="I73" s="2">
        <v>44511</v>
      </c>
      <c r="J73" s="2">
        <v>45972</v>
      </c>
    </row>
    <row r="74" customFormat="false" ht="15" hidden="false" customHeight="false" outlineLevel="0" collapsed="false">
      <c r="A74" s="0" t="s">
        <v>435</v>
      </c>
      <c r="B74" s="0" t="s">
        <v>436</v>
      </c>
      <c r="C74" s="0" t="s">
        <v>437</v>
      </c>
      <c r="D74" s="0" t="s">
        <v>438</v>
      </c>
      <c r="E74" s="0" t="s">
        <v>439</v>
      </c>
      <c r="F74" s="0" t="s">
        <v>91</v>
      </c>
      <c r="G74" s="0" t="s">
        <v>92</v>
      </c>
      <c r="H74" s="0" t="s">
        <v>440</v>
      </c>
      <c r="I74" s="2">
        <v>44511</v>
      </c>
      <c r="J74" s="2">
        <v>45972</v>
      </c>
    </row>
    <row r="75" customFormat="false" ht="15" hidden="false" customHeight="false" outlineLevel="0" collapsed="false">
      <c r="A75" s="0" t="s">
        <v>441</v>
      </c>
      <c r="B75" s="0" t="s">
        <v>442</v>
      </c>
      <c r="C75" s="0" t="s">
        <v>443</v>
      </c>
      <c r="D75" s="0" t="s">
        <v>444</v>
      </c>
      <c r="E75" s="0" t="s">
        <v>445</v>
      </c>
      <c r="F75" s="0" t="s">
        <v>91</v>
      </c>
      <c r="G75" s="0" t="s">
        <v>92</v>
      </c>
      <c r="H75" s="0" t="s">
        <v>446</v>
      </c>
      <c r="I75" s="2">
        <v>44511</v>
      </c>
      <c r="J75" s="2">
        <v>45972</v>
      </c>
    </row>
    <row r="76" customFormat="false" ht="15" hidden="false" customHeight="false" outlineLevel="0" collapsed="false">
      <c r="A76" s="0" t="s">
        <v>447</v>
      </c>
      <c r="B76" s="0" t="s">
        <v>448</v>
      </c>
      <c r="C76" s="0" t="s">
        <v>449</v>
      </c>
      <c r="D76" s="0" t="s">
        <v>450</v>
      </c>
      <c r="E76" s="0" t="s">
        <v>451</v>
      </c>
      <c r="F76" s="0" t="s">
        <v>91</v>
      </c>
      <c r="G76" s="0" t="s">
        <v>92</v>
      </c>
      <c r="H76" s="0" t="s">
        <v>452</v>
      </c>
      <c r="I76" s="2">
        <v>44525</v>
      </c>
      <c r="J76" s="2">
        <v>45986</v>
      </c>
    </row>
    <row r="77" customFormat="false" ht="15" hidden="false" customHeight="false" outlineLevel="0" collapsed="false">
      <c r="A77" s="0" t="s">
        <v>453</v>
      </c>
      <c r="B77" s="0" t="s">
        <v>454</v>
      </c>
      <c r="C77" s="0" t="s">
        <v>455</v>
      </c>
      <c r="D77" s="0" t="s">
        <v>456</v>
      </c>
      <c r="E77" s="0" t="s">
        <v>340</v>
      </c>
      <c r="F77" s="0" t="s">
        <v>205</v>
      </c>
      <c r="G77" s="0" t="s">
        <v>206</v>
      </c>
      <c r="H77" s="0" t="s">
        <v>457</v>
      </c>
      <c r="I77" s="2">
        <v>44525</v>
      </c>
      <c r="J77" s="2">
        <v>45986</v>
      </c>
    </row>
    <row r="78" customFormat="false" ht="15" hidden="false" customHeight="false" outlineLevel="0" collapsed="false">
      <c r="A78" s="0" t="s">
        <v>458</v>
      </c>
      <c r="B78" s="0" t="s">
        <v>459</v>
      </c>
      <c r="C78" s="0" t="s">
        <v>460</v>
      </c>
      <c r="D78" s="0" t="s">
        <v>461</v>
      </c>
      <c r="E78" s="0" t="s">
        <v>428</v>
      </c>
      <c r="F78" s="0" t="s">
        <v>205</v>
      </c>
      <c r="G78" s="0" t="s">
        <v>206</v>
      </c>
      <c r="H78" s="0" t="s">
        <v>462</v>
      </c>
      <c r="I78" s="2">
        <v>44525</v>
      </c>
      <c r="J78" s="2">
        <v>45986</v>
      </c>
    </row>
    <row r="79" customFormat="false" ht="15" hidden="false" customHeight="false" outlineLevel="0" collapsed="false">
      <c r="A79" s="0" t="s">
        <v>463</v>
      </c>
      <c r="B79" s="0" t="s">
        <v>464</v>
      </c>
      <c r="C79" s="0" t="s">
        <v>465</v>
      </c>
      <c r="D79" s="0" t="s">
        <v>466</v>
      </c>
      <c r="E79" s="0" t="s">
        <v>467</v>
      </c>
      <c r="F79" s="0" t="s">
        <v>91</v>
      </c>
      <c r="G79" s="0" t="s">
        <v>92</v>
      </c>
      <c r="H79" s="0" t="s">
        <v>468</v>
      </c>
      <c r="I79" s="2"/>
      <c r="J79" s="2"/>
    </row>
    <row r="80" customFormat="false" ht="15" hidden="false" customHeight="false" outlineLevel="0" collapsed="false">
      <c r="A80" s="0" t="s">
        <v>469</v>
      </c>
      <c r="B80" s="0" t="s">
        <v>470</v>
      </c>
      <c r="C80" s="0" t="s">
        <v>471</v>
      </c>
      <c r="D80" s="0" t="s">
        <v>472</v>
      </c>
      <c r="E80" s="0" t="s">
        <v>473</v>
      </c>
      <c r="G80" s="0" t="s">
        <v>474</v>
      </c>
      <c r="H80" s="0" t="s">
        <v>475</v>
      </c>
      <c r="I80" s="2"/>
      <c r="J80" s="2"/>
    </row>
    <row r="81" customFormat="false" ht="15" hidden="false" customHeight="false" outlineLevel="0" collapsed="false">
      <c r="I81" s="2"/>
      <c r="J81" s="2"/>
    </row>
    <row r="82" customFormat="false" ht="15" hidden="false" customHeight="false" outlineLevel="0" collapsed="false">
      <c r="A82" s="0" t="s">
        <v>476</v>
      </c>
      <c r="B82" s="0" t="s">
        <v>477</v>
      </c>
      <c r="C82" s="0" t="s">
        <v>478</v>
      </c>
      <c r="D82" s="0" t="s">
        <v>479</v>
      </c>
      <c r="E82" s="0" t="s">
        <v>480</v>
      </c>
      <c r="F82" s="0" t="s">
        <v>15</v>
      </c>
      <c r="G82" s="0" t="s">
        <v>16</v>
      </c>
      <c r="H82" s="0" t="s">
        <v>481</v>
      </c>
      <c r="I82" s="2">
        <v>44559</v>
      </c>
      <c r="J82" s="2">
        <v>46020</v>
      </c>
    </row>
    <row r="83" customFormat="false" ht="15" hidden="false" customHeight="false" outlineLevel="0" collapsed="false">
      <c r="A83" s="0" t="s">
        <v>482</v>
      </c>
      <c r="B83" s="0" t="s">
        <v>483</v>
      </c>
      <c r="C83" s="0" t="s">
        <v>484</v>
      </c>
      <c r="D83" s="0" t="s">
        <v>485</v>
      </c>
      <c r="E83" s="0" t="s">
        <v>90</v>
      </c>
      <c r="F83" s="0" t="s">
        <v>15</v>
      </c>
      <c r="G83" s="0" t="s">
        <v>16</v>
      </c>
      <c r="H83" s="0" t="s">
        <v>486</v>
      </c>
      <c r="I83" s="2">
        <v>44559</v>
      </c>
      <c r="J83" s="2">
        <v>46020</v>
      </c>
    </row>
    <row r="84" customFormat="false" ht="15" hidden="false" customHeight="false" outlineLevel="0" collapsed="false">
      <c r="A84" s="0" t="s">
        <v>487</v>
      </c>
      <c r="B84" s="0" t="s">
        <v>488</v>
      </c>
      <c r="C84" s="0" t="s">
        <v>489</v>
      </c>
      <c r="D84" s="0" t="s">
        <v>490</v>
      </c>
      <c r="E84" s="0" t="s">
        <v>491</v>
      </c>
      <c r="F84" s="0" t="s">
        <v>71</v>
      </c>
      <c r="G84" s="0" t="s">
        <v>72</v>
      </c>
      <c r="H84" s="0" t="s">
        <v>492</v>
      </c>
      <c r="I84" s="2">
        <v>44542</v>
      </c>
      <c r="J84" s="2">
        <v>46003</v>
      </c>
    </row>
    <row r="85" customFormat="false" ht="15" hidden="false" customHeight="false" outlineLevel="0" collapsed="false">
      <c r="A85" s="0" t="s">
        <v>493</v>
      </c>
      <c r="B85" s="0" t="s">
        <v>494</v>
      </c>
      <c r="C85" s="0" t="s">
        <v>495</v>
      </c>
      <c r="D85" s="0" t="s">
        <v>496</v>
      </c>
      <c r="E85" s="0" t="s">
        <v>497</v>
      </c>
      <c r="F85" s="0" t="s">
        <v>71</v>
      </c>
      <c r="G85" s="0" t="s">
        <v>72</v>
      </c>
      <c r="H85" s="0" t="s">
        <v>498</v>
      </c>
      <c r="I85" s="2">
        <v>44542</v>
      </c>
      <c r="J85" s="2">
        <v>46003</v>
      </c>
    </row>
    <row r="86" customFormat="false" ht="15" hidden="false" customHeight="false" outlineLevel="0" collapsed="false">
      <c r="A86" s="0" t="s">
        <v>499</v>
      </c>
      <c r="B86" s="0" t="s">
        <v>500</v>
      </c>
      <c r="C86" s="0" t="s">
        <v>501</v>
      </c>
      <c r="D86" s="0" t="s">
        <v>502</v>
      </c>
      <c r="E86" s="0" t="s">
        <v>503</v>
      </c>
      <c r="F86" s="0" t="s">
        <v>71</v>
      </c>
      <c r="G86" s="0" t="s">
        <v>72</v>
      </c>
      <c r="H86" s="0" t="s">
        <v>504</v>
      </c>
      <c r="I86" s="2">
        <v>44542</v>
      </c>
      <c r="J86" s="2">
        <v>46003</v>
      </c>
    </row>
    <row r="87" customFormat="false" ht="15" hidden="false" customHeight="false" outlineLevel="0" collapsed="false">
      <c r="A87" s="0" t="s">
        <v>505</v>
      </c>
      <c r="B87" s="0" t="s">
        <v>506</v>
      </c>
      <c r="C87" s="0" t="s">
        <v>507</v>
      </c>
      <c r="D87" s="0" t="s">
        <v>508</v>
      </c>
      <c r="E87" s="0" t="s">
        <v>509</v>
      </c>
      <c r="F87" s="0" t="s">
        <v>71</v>
      </c>
      <c r="G87" s="0" t="s">
        <v>72</v>
      </c>
      <c r="H87" s="0" t="s">
        <v>510</v>
      </c>
      <c r="I87" s="2">
        <v>44559</v>
      </c>
      <c r="J87" s="2">
        <v>46020</v>
      </c>
    </row>
    <row r="88" customFormat="false" ht="15" hidden="false" customHeight="false" outlineLevel="0" collapsed="false">
      <c r="A88" s="0" t="s">
        <v>511</v>
      </c>
      <c r="B88" s="0" t="s">
        <v>512</v>
      </c>
      <c r="C88" s="0" t="s">
        <v>513</v>
      </c>
      <c r="D88" s="0" t="s">
        <v>514</v>
      </c>
      <c r="E88" s="0" t="s">
        <v>90</v>
      </c>
      <c r="F88" s="0" t="s">
        <v>321</v>
      </c>
      <c r="G88" s="0" t="s">
        <v>322</v>
      </c>
      <c r="H88" s="0" t="s">
        <v>515</v>
      </c>
      <c r="I88" s="2">
        <v>44542</v>
      </c>
      <c r="J88" s="2">
        <v>46003</v>
      </c>
    </row>
    <row r="89" customFormat="false" ht="15" hidden="false" customHeight="false" outlineLevel="0" collapsed="false">
      <c r="A89" s="0" t="s">
        <v>516</v>
      </c>
      <c r="B89" s="0" t="s">
        <v>517</v>
      </c>
      <c r="C89" s="0" t="s">
        <v>518</v>
      </c>
      <c r="D89" s="0" t="s">
        <v>519</v>
      </c>
      <c r="E89" s="0" t="s">
        <v>520</v>
      </c>
      <c r="F89" s="0" t="s">
        <v>321</v>
      </c>
      <c r="G89" s="0" t="s">
        <v>322</v>
      </c>
      <c r="H89" s="0" t="s">
        <v>521</v>
      </c>
      <c r="I89" s="2">
        <v>44542</v>
      </c>
      <c r="J89" s="2">
        <v>46003</v>
      </c>
    </row>
    <row r="90" customFormat="false" ht="15" hidden="false" customHeight="false" outlineLevel="0" collapsed="false">
      <c r="A90" s="0" t="s">
        <v>522</v>
      </c>
      <c r="B90" s="0" t="s">
        <v>523</v>
      </c>
      <c r="C90" s="0" t="s">
        <v>524</v>
      </c>
      <c r="D90" s="0" t="s">
        <v>525</v>
      </c>
      <c r="E90" s="0" t="s">
        <v>90</v>
      </c>
      <c r="F90" s="0" t="s">
        <v>321</v>
      </c>
      <c r="G90" s="0" t="s">
        <v>322</v>
      </c>
      <c r="H90" s="0" t="s">
        <v>526</v>
      </c>
      <c r="I90" s="2">
        <v>44542</v>
      </c>
      <c r="J90" s="2">
        <v>46003</v>
      </c>
    </row>
    <row r="91" customFormat="false" ht="15" hidden="false" customHeight="false" outlineLevel="0" collapsed="false">
      <c r="A91" s="0" t="s">
        <v>527</v>
      </c>
      <c r="B91" s="0" t="s">
        <v>528</v>
      </c>
      <c r="C91" s="0" t="s">
        <v>529</v>
      </c>
      <c r="D91" s="0" t="s">
        <v>530</v>
      </c>
      <c r="E91" s="0" t="s">
        <v>531</v>
      </c>
      <c r="F91" s="0" t="s">
        <v>91</v>
      </c>
      <c r="G91" s="0" t="s">
        <v>92</v>
      </c>
      <c r="H91" s="0" t="s">
        <v>532</v>
      </c>
      <c r="I91" s="2">
        <v>44537</v>
      </c>
      <c r="J91" s="2">
        <v>45998</v>
      </c>
    </row>
    <row r="92" customFormat="false" ht="15" hidden="false" customHeight="false" outlineLevel="0" collapsed="false">
      <c r="A92" s="0" t="s">
        <v>533</v>
      </c>
      <c r="B92" s="0" t="s">
        <v>117</v>
      </c>
      <c r="C92" s="0" t="s">
        <v>534</v>
      </c>
      <c r="D92" s="0" t="s">
        <v>535</v>
      </c>
      <c r="E92" s="0" t="s">
        <v>536</v>
      </c>
      <c r="F92" s="0" t="s">
        <v>91</v>
      </c>
      <c r="G92" s="0" t="s">
        <v>92</v>
      </c>
      <c r="H92" s="0" t="s">
        <v>537</v>
      </c>
      <c r="I92" s="2">
        <v>44537</v>
      </c>
      <c r="J92" s="2">
        <v>45998</v>
      </c>
    </row>
    <row r="93" customFormat="false" ht="28.35" hidden="false" customHeight="false" outlineLevel="0" collapsed="false">
      <c r="A93" s="0" t="s">
        <v>538</v>
      </c>
      <c r="B93" s="0" t="s">
        <v>539</v>
      </c>
      <c r="C93" s="3" t="s">
        <v>540</v>
      </c>
      <c r="D93" s="0" t="s">
        <v>541</v>
      </c>
      <c r="E93" s="0" t="s">
        <v>542</v>
      </c>
      <c r="F93" s="0" t="s">
        <v>91</v>
      </c>
      <c r="G93" s="0" t="s">
        <v>92</v>
      </c>
      <c r="H93" s="0" t="s">
        <v>543</v>
      </c>
      <c r="I93" s="2">
        <v>44537</v>
      </c>
      <c r="J93" s="2">
        <v>45998</v>
      </c>
    </row>
    <row r="94" customFormat="false" ht="15" hidden="false" customHeight="false" outlineLevel="0" collapsed="false">
      <c r="A94" s="0" t="s">
        <v>544</v>
      </c>
      <c r="B94" s="0" t="s">
        <v>545</v>
      </c>
      <c r="C94" s="0" t="s">
        <v>546</v>
      </c>
      <c r="D94" s="0" t="s">
        <v>547</v>
      </c>
      <c r="E94" s="0" t="s">
        <v>548</v>
      </c>
      <c r="F94" s="0" t="s">
        <v>91</v>
      </c>
      <c r="G94" s="0" t="s">
        <v>92</v>
      </c>
      <c r="H94" s="0" t="s">
        <v>549</v>
      </c>
      <c r="I94" s="2">
        <v>44537</v>
      </c>
      <c r="J94" s="2">
        <v>45998</v>
      </c>
    </row>
    <row r="95" customFormat="false" ht="15" hidden="false" customHeight="false" outlineLevel="0" collapsed="false">
      <c r="A95" s="0" t="s">
        <v>550</v>
      </c>
      <c r="B95" s="0" t="s">
        <v>551</v>
      </c>
      <c r="C95" s="0" t="s">
        <v>552</v>
      </c>
      <c r="D95" s="0" t="s">
        <v>553</v>
      </c>
      <c r="E95" s="0" t="s">
        <v>554</v>
      </c>
      <c r="F95" s="0" t="s">
        <v>91</v>
      </c>
      <c r="G95" s="0" t="s">
        <v>92</v>
      </c>
      <c r="H95" s="0" t="s">
        <v>555</v>
      </c>
      <c r="I95" s="2">
        <v>44537</v>
      </c>
      <c r="J95" s="2">
        <v>45998</v>
      </c>
    </row>
    <row r="96" customFormat="false" ht="15" hidden="false" customHeight="false" outlineLevel="0" collapsed="false">
      <c r="A96" s="0" t="s">
        <v>556</v>
      </c>
      <c r="B96" s="0" t="s">
        <v>31</v>
      </c>
      <c r="C96" s="0" t="s">
        <v>557</v>
      </c>
      <c r="D96" s="0" t="s">
        <v>558</v>
      </c>
      <c r="E96" s="0" t="s">
        <v>559</v>
      </c>
      <c r="F96" s="0" t="s">
        <v>560</v>
      </c>
      <c r="G96" s="0" t="s">
        <v>474</v>
      </c>
      <c r="H96" s="0" t="s">
        <v>475</v>
      </c>
      <c r="I96" s="2">
        <v>44545</v>
      </c>
      <c r="J96" s="2">
        <v>46006</v>
      </c>
    </row>
    <row r="97" customFormat="false" ht="15" hidden="false" customHeight="false" outlineLevel="0" collapsed="false">
      <c r="I97" s="2"/>
      <c r="J97" s="2"/>
    </row>
    <row r="98" customFormat="false" ht="15" hidden="false" customHeight="false" outlineLevel="0" collapsed="false">
      <c r="A98" s="0" t="s">
        <v>561</v>
      </c>
      <c r="B98" s="0" t="s">
        <v>562</v>
      </c>
      <c r="C98" s="0" t="s">
        <v>563</v>
      </c>
      <c r="D98" s="0" t="s">
        <v>564</v>
      </c>
      <c r="E98" s="0" t="s">
        <v>565</v>
      </c>
      <c r="F98" s="0" t="s">
        <v>566</v>
      </c>
      <c r="G98" s="0" t="s">
        <v>567</v>
      </c>
      <c r="H98" s="0" t="s">
        <v>568</v>
      </c>
      <c r="I98" s="2">
        <v>44582</v>
      </c>
      <c r="J98" s="2">
        <v>46043</v>
      </c>
    </row>
    <row r="99" customFormat="false" ht="15" hidden="false" customHeight="false" outlineLevel="0" collapsed="false">
      <c r="A99" s="0" t="s">
        <v>569</v>
      </c>
      <c r="B99" s="0" t="s">
        <v>570</v>
      </c>
      <c r="C99" s="0" t="s">
        <v>571</v>
      </c>
      <c r="D99" s="0" t="s">
        <v>572</v>
      </c>
      <c r="E99" s="0" t="s">
        <v>90</v>
      </c>
      <c r="F99" s="0" t="s">
        <v>231</v>
      </c>
      <c r="G99" s="0" t="s">
        <v>232</v>
      </c>
      <c r="H99" s="0" t="s">
        <v>573</v>
      </c>
      <c r="I99" s="2">
        <v>44543</v>
      </c>
      <c r="J99" s="2">
        <v>46004</v>
      </c>
    </row>
    <row r="100" customFormat="false" ht="15" hidden="false" customHeight="false" outlineLevel="0" collapsed="false">
      <c r="A100" s="0" t="s">
        <v>574</v>
      </c>
      <c r="B100" s="0" t="s">
        <v>575</v>
      </c>
      <c r="C100" s="0" t="s">
        <v>576</v>
      </c>
      <c r="D100" s="0" t="s">
        <v>577</v>
      </c>
      <c r="E100" s="0" t="s">
        <v>578</v>
      </c>
      <c r="F100" s="0" t="s">
        <v>231</v>
      </c>
      <c r="G100" s="0" t="s">
        <v>232</v>
      </c>
      <c r="H100" s="0" t="s">
        <v>579</v>
      </c>
      <c r="I100" s="2">
        <v>44543</v>
      </c>
      <c r="J100" s="2">
        <v>46004</v>
      </c>
    </row>
    <row r="101" customFormat="false" ht="15" hidden="false" customHeight="false" outlineLevel="0" collapsed="false">
      <c r="A101" s="0" t="s">
        <v>580</v>
      </c>
      <c r="B101" s="0" t="s">
        <v>581</v>
      </c>
      <c r="C101" s="0" t="s">
        <v>582</v>
      </c>
      <c r="D101" s="0" t="s">
        <v>583</v>
      </c>
      <c r="E101" s="0" t="s">
        <v>584</v>
      </c>
      <c r="F101" s="0" t="s">
        <v>15</v>
      </c>
      <c r="G101" s="0" t="s">
        <v>16</v>
      </c>
      <c r="H101" s="0" t="s">
        <v>585</v>
      </c>
      <c r="I101" s="2">
        <v>44574</v>
      </c>
      <c r="J101" s="2">
        <v>46035</v>
      </c>
    </row>
    <row r="102" customFormat="false" ht="15" hidden="false" customHeight="false" outlineLevel="0" collapsed="false">
      <c r="A102" s="0" t="s">
        <v>586</v>
      </c>
      <c r="B102" s="0" t="s">
        <v>587</v>
      </c>
      <c r="C102" s="0" t="s">
        <v>588</v>
      </c>
      <c r="D102" s="0" t="s">
        <v>589</v>
      </c>
      <c r="E102" s="0" t="s">
        <v>520</v>
      </c>
      <c r="F102" s="0" t="s">
        <v>15</v>
      </c>
      <c r="G102" s="0" t="s">
        <v>16</v>
      </c>
      <c r="H102" s="0" t="s">
        <v>590</v>
      </c>
      <c r="I102" s="2">
        <v>44582</v>
      </c>
      <c r="J102" s="2">
        <v>46043</v>
      </c>
    </row>
    <row r="103" customFormat="false" ht="15" hidden="false" customHeight="false" outlineLevel="0" collapsed="false">
      <c r="A103" s="0" t="s">
        <v>591</v>
      </c>
      <c r="B103" s="0" t="s">
        <v>592</v>
      </c>
      <c r="C103" s="0" t="s">
        <v>593</v>
      </c>
      <c r="D103" s="0" t="s">
        <v>594</v>
      </c>
      <c r="E103" s="0" t="s">
        <v>595</v>
      </c>
      <c r="F103" s="0" t="s">
        <v>15</v>
      </c>
      <c r="G103" s="0" t="s">
        <v>16</v>
      </c>
      <c r="H103" s="0" t="s">
        <v>596</v>
      </c>
      <c r="I103" s="2">
        <v>44575</v>
      </c>
      <c r="J103" s="2">
        <v>46036</v>
      </c>
    </row>
    <row r="104" customFormat="false" ht="15" hidden="false" customHeight="false" outlineLevel="0" collapsed="false">
      <c r="A104" s="0" t="s">
        <v>597</v>
      </c>
      <c r="B104" s="0" t="s">
        <v>598</v>
      </c>
      <c r="C104" s="0" t="s">
        <v>599</v>
      </c>
      <c r="D104" s="0" t="s">
        <v>600</v>
      </c>
      <c r="E104" s="0" t="s">
        <v>601</v>
      </c>
      <c r="F104" s="0" t="s">
        <v>15</v>
      </c>
      <c r="G104" s="0" t="s">
        <v>16</v>
      </c>
      <c r="H104" s="0" t="s">
        <v>602</v>
      </c>
      <c r="I104" s="2">
        <v>44575</v>
      </c>
      <c r="J104" s="2">
        <v>46036</v>
      </c>
    </row>
    <row r="105" customFormat="false" ht="15" hidden="false" customHeight="false" outlineLevel="0" collapsed="false">
      <c r="A105" s="0" t="s">
        <v>603</v>
      </c>
      <c r="B105" s="0" t="s">
        <v>604</v>
      </c>
      <c r="C105" s="0" t="s">
        <v>605</v>
      </c>
      <c r="D105" s="0" t="s">
        <v>606</v>
      </c>
      <c r="E105" s="0" t="s">
        <v>607</v>
      </c>
      <c r="F105" s="0" t="s">
        <v>15</v>
      </c>
      <c r="G105" s="0" t="s">
        <v>16</v>
      </c>
      <c r="H105" s="0" t="s">
        <v>608</v>
      </c>
      <c r="I105" s="2">
        <v>44574</v>
      </c>
      <c r="J105" s="2">
        <v>46035</v>
      </c>
    </row>
    <row r="106" customFormat="false" ht="15" hidden="false" customHeight="false" outlineLevel="0" collapsed="false">
      <c r="A106" s="0" t="s">
        <v>609</v>
      </c>
      <c r="B106" s="0" t="s">
        <v>610</v>
      </c>
      <c r="C106" s="0" t="s">
        <v>611</v>
      </c>
      <c r="D106" s="0" t="s">
        <v>612</v>
      </c>
      <c r="E106" s="0" t="s">
        <v>613</v>
      </c>
      <c r="F106" s="0" t="s">
        <v>15</v>
      </c>
      <c r="G106" s="0" t="s">
        <v>16</v>
      </c>
      <c r="H106" s="0" t="s">
        <v>614</v>
      </c>
      <c r="I106" s="2">
        <v>44582</v>
      </c>
      <c r="J106" s="2">
        <v>46043</v>
      </c>
    </row>
    <row r="107" customFormat="false" ht="15" hidden="false" customHeight="false" outlineLevel="0" collapsed="false">
      <c r="A107" s="0" t="s">
        <v>615</v>
      </c>
      <c r="B107" s="0" t="s">
        <v>616</v>
      </c>
      <c r="C107" s="0" t="s">
        <v>617</v>
      </c>
      <c r="D107" s="0" t="s">
        <v>618</v>
      </c>
      <c r="E107" s="0" t="s">
        <v>619</v>
      </c>
      <c r="F107" s="0" t="s">
        <v>71</v>
      </c>
      <c r="G107" s="0" t="s">
        <v>72</v>
      </c>
      <c r="H107" s="0" t="s">
        <v>620</v>
      </c>
      <c r="I107" s="2">
        <v>44582</v>
      </c>
      <c r="J107" s="2">
        <v>46043</v>
      </c>
    </row>
    <row r="108" customFormat="false" ht="15" hidden="false" customHeight="false" outlineLevel="0" collapsed="false">
      <c r="A108" s="0" t="s">
        <v>621</v>
      </c>
      <c r="B108" s="0" t="s">
        <v>622</v>
      </c>
      <c r="C108" s="0" t="s">
        <v>623</v>
      </c>
      <c r="D108" s="0" t="s">
        <v>624</v>
      </c>
      <c r="E108" s="0" t="s">
        <v>428</v>
      </c>
      <c r="F108" s="0" t="s">
        <v>71</v>
      </c>
      <c r="G108" s="0" t="s">
        <v>72</v>
      </c>
      <c r="H108" s="0" t="s">
        <v>625</v>
      </c>
      <c r="I108" s="2">
        <v>44575</v>
      </c>
      <c r="J108" s="2">
        <v>46036</v>
      </c>
    </row>
    <row r="109" customFormat="false" ht="15" hidden="false" customHeight="false" outlineLevel="0" collapsed="false">
      <c r="A109" s="0" t="s">
        <v>626</v>
      </c>
      <c r="B109" s="0" t="s">
        <v>627</v>
      </c>
      <c r="C109" s="0" t="s">
        <v>628</v>
      </c>
      <c r="D109" s="0" t="s">
        <v>629</v>
      </c>
      <c r="E109" s="0" t="s">
        <v>90</v>
      </c>
      <c r="F109" s="0" t="s">
        <v>321</v>
      </c>
      <c r="G109" s="0" t="s">
        <v>322</v>
      </c>
      <c r="H109" s="0" t="s">
        <v>630</v>
      </c>
      <c r="I109" s="2">
        <v>44559</v>
      </c>
      <c r="J109" s="2">
        <v>46020</v>
      </c>
    </row>
    <row r="110" customFormat="false" ht="15" hidden="false" customHeight="false" outlineLevel="0" collapsed="false">
      <c r="A110" s="0" t="s">
        <v>631</v>
      </c>
      <c r="B110" s="0" t="s">
        <v>632</v>
      </c>
      <c r="C110" s="0" t="s">
        <v>633</v>
      </c>
      <c r="D110" s="0" t="s">
        <v>634</v>
      </c>
      <c r="E110" s="0" t="s">
        <v>635</v>
      </c>
      <c r="F110" s="0" t="s">
        <v>321</v>
      </c>
      <c r="G110" s="0" t="s">
        <v>322</v>
      </c>
      <c r="H110" s="0" t="s">
        <v>636</v>
      </c>
      <c r="I110" s="2">
        <v>44559</v>
      </c>
      <c r="J110" s="2">
        <v>46020</v>
      </c>
    </row>
    <row r="111" customFormat="false" ht="15" hidden="false" customHeight="false" outlineLevel="0" collapsed="false">
      <c r="A111" s="0" t="s">
        <v>637</v>
      </c>
      <c r="B111" s="0" t="s">
        <v>638</v>
      </c>
      <c r="C111" s="0" t="s">
        <v>639</v>
      </c>
      <c r="D111" s="0" t="s">
        <v>640</v>
      </c>
      <c r="E111" s="0" t="s">
        <v>641</v>
      </c>
      <c r="F111" s="0" t="s">
        <v>321</v>
      </c>
      <c r="G111" s="0" t="s">
        <v>322</v>
      </c>
      <c r="H111" s="0" t="s">
        <v>642</v>
      </c>
      <c r="I111" s="2">
        <v>44559</v>
      </c>
      <c r="J111" s="2">
        <v>46020</v>
      </c>
    </row>
    <row r="112" customFormat="false" ht="15" hidden="false" customHeight="false" outlineLevel="0" collapsed="false">
      <c r="A112" s="0" t="s">
        <v>643</v>
      </c>
      <c r="B112" s="0" t="s">
        <v>644</v>
      </c>
      <c r="C112" s="0" t="s">
        <v>645</v>
      </c>
      <c r="D112" s="0" t="s">
        <v>646</v>
      </c>
      <c r="E112" s="0" t="s">
        <v>647</v>
      </c>
      <c r="F112" s="0" t="s">
        <v>321</v>
      </c>
      <c r="G112" s="0" t="s">
        <v>322</v>
      </c>
      <c r="H112" s="0" t="s">
        <v>648</v>
      </c>
      <c r="I112" s="2">
        <v>44559</v>
      </c>
      <c r="J112" s="2">
        <v>46020</v>
      </c>
    </row>
    <row r="113" customFormat="false" ht="15" hidden="false" customHeight="false" outlineLevel="0" collapsed="false">
      <c r="A113" s="0" t="s">
        <v>649</v>
      </c>
      <c r="B113" s="0" t="s">
        <v>650</v>
      </c>
      <c r="C113" s="0" t="s">
        <v>651</v>
      </c>
      <c r="D113" s="0" t="s">
        <v>652</v>
      </c>
      <c r="E113" s="0" t="s">
        <v>653</v>
      </c>
      <c r="F113" s="0" t="s">
        <v>321</v>
      </c>
      <c r="G113" s="0" t="s">
        <v>322</v>
      </c>
      <c r="H113" s="0" t="s">
        <v>654</v>
      </c>
      <c r="I113" s="2">
        <v>44559</v>
      </c>
      <c r="J113" s="2">
        <v>46020</v>
      </c>
    </row>
    <row r="114" customFormat="false" ht="15" hidden="false" customHeight="false" outlineLevel="0" collapsed="false">
      <c r="A114" s="0" t="s">
        <v>655</v>
      </c>
      <c r="B114" s="0" t="s">
        <v>656</v>
      </c>
      <c r="C114" s="0" t="s">
        <v>657</v>
      </c>
      <c r="D114" s="0" t="s">
        <v>658</v>
      </c>
      <c r="E114" s="0" t="s">
        <v>659</v>
      </c>
      <c r="F114" s="0" t="s">
        <v>321</v>
      </c>
      <c r="G114" s="0" t="s">
        <v>322</v>
      </c>
      <c r="H114" s="0" t="s">
        <v>660</v>
      </c>
      <c r="I114" s="2">
        <v>44559</v>
      </c>
      <c r="J114" s="2">
        <v>46020</v>
      </c>
    </row>
    <row r="115" customFormat="false" ht="15" hidden="false" customHeight="false" outlineLevel="0" collapsed="false">
      <c r="A115" s="0" t="s">
        <v>661</v>
      </c>
      <c r="B115" s="0" t="s">
        <v>662</v>
      </c>
      <c r="C115" s="0" t="s">
        <v>663</v>
      </c>
      <c r="D115" s="0" t="s">
        <v>664</v>
      </c>
      <c r="E115" s="0" t="s">
        <v>665</v>
      </c>
      <c r="F115" s="0" t="s">
        <v>91</v>
      </c>
      <c r="G115" s="0" t="s">
        <v>92</v>
      </c>
      <c r="H115" s="0" t="s">
        <v>555</v>
      </c>
      <c r="I115" s="2">
        <v>44572</v>
      </c>
      <c r="J115" s="2">
        <v>46033</v>
      </c>
    </row>
    <row r="116" customFormat="false" ht="15" hidden="false" customHeight="false" outlineLevel="0" collapsed="false">
      <c r="A116" s="0" t="s">
        <v>666</v>
      </c>
      <c r="B116" s="0" t="s">
        <v>667</v>
      </c>
      <c r="C116" s="0" t="s">
        <v>668</v>
      </c>
      <c r="D116" s="0" t="s">
        <v>669</v>
      </c>
      <c r="E116" s="0" t="s">
        <v>670</v>
      </c>
      <c r="F116" s="0" t="s">
        <v>91</v>
      </c>
      <c r="G116" s="0" t="s">
        <v>92</v>
      </c>
      <c r="H116" s="0" t="s">
        <v>671</v>
      </c>
      <c r="I116" s="2">
        <v>44543</v>
      </c>
      <c r="J116" s="2">
        <v>46004</v>
      </c>
    </row>
    <row r="117" customFormat="false" ht="15" hidden="false" customHeight="false" outlineLevel="0" collapsed="false">
      <c r="A117" s="0" t="s">
        <v>672</v>
      </c>
      <c r="B117" s="0" t="s">
        <v>31</v>
      </c>
      <c r="C117" s="0" t="s">
        <v>673</v>
      </c>
      <c r="D117" s="0" t="s">
        <v>674</v>
      </c>
      <c r="E117" s="0" t="s">
        <v>520</v>
      </c>
      <c r="F117" s="0" t="s">
        <v>91</v>
      </c>
      <c r="G117" s="0" t="s">
        <v>92</v>
      </c>
      <c r="H117" s="0" t="s">
        <v>675</v>
      </c>
      <c r="I117" s="2">
        <v>44543</v>
      </c>
      <c r="J117" s="2">
        <v>46004</v>
      </c>
    </row>
    <row r="118" customFormat="false" ht="15" hidden="false" customHeight="false" outlineLevel="0" collapsed="false">
      <c r="A118" s="0" t="s">
        <v>676</v>
      </c>
      <c r="B118" s="0" t="s">
        <v>677</v>
      </c>
      <c r="C118" s="0" t="s">
        <v>678</v>
      </c>
      <c r="D118" s="0" t="s">
        <v>679</v>
      </c>
      <c r="E118" s="0" t="s">
        <v>680</v>
      </c>
      <c r="F118" s="0" t="s">
        <v>91</v>
      </c>
      <c r="G118" s="0" t="s">
        <v>92</v>
      </c>
      <c r="H118" s="0" t="s">
        <v>681</v>
      </c>
      <c r="I118" s="2">
        <v>44543</v>
      </c>
      <c r="J118" s="2">
        <v>46004</v>
      </c>
    </row>
    <row r="119" customFormat="false" ht="15" hidden="false" customHeight="false" outlineLevel="0" collapsed="false">
      <c r="A119" s="0" t="s">
        <v>682</v>
      </c>
      <c r="B119" s="0" t="s">
        <v>683</v>
      </c>
      <c r="C119" s="0" t="s">
        <v>684</v>
      </c>
      <c r="D119" s="0" t="s">
        <v>685</v>
      </c>
      <c r="E119" s="0" t="s">
        <v>90</v>
      </c>
      <c r="F119" s="0" t="s">
        <v>91</v>
      </c>
      <c r="G119" s="0" t="s">
        <v>92</v>
      </c>
      <c r="H119" s="0" t="s">
        <v>686</v>
      </c>
      <c r="I119" s="2">
        <v>44543</v>
      </c>
      <c r="J119" s="2">
        <v>46004</v>
      </c>
    </row>
    <row r="120" customFormat="false" ht="15" hidden="false" customHeight="false" outlineLevel="0" collapsed="false">
      <c r="A120" s="0" t="s">
        <v>687</v>
      </c>
      <c r="B120" s="0" t="s">
        <v>688</v>
      </c>
      <c r="C120" s="0" t="s">
        <v>689</v>
      </c>
      <c r="D120" s="0" t="s">
        <v>690</v>
      </c>
      <c r="E120" s="0" t="s">
        <v>691</v>
      </c>
      <c r="F120" s="0" t="s">
        <v>91</v>
      </c>
      <c r="G120" s="0" t="s">
        <v>92</v>
      </c>
      <c r="H120" s="0" t="s">
        <v>692</v>
      </c>
      <c r="I120" s="2">
        <v>44543</v>
      </c>
      <c r="J120" s="2">
        <v>46004</v>
      </c>
    </row>
    <row r="121" customFormat="false" ht="15" hidden="false" customHeight="false" outlineLevel="0" collapsed="false">
      <c r="A121" s="0" t="s">
        <v>693</v>
      </c>
      <c r="B121" s="0" t="s">
        <v>694</v>
      </c>
      <c r="C121" s="0" t="s">
        <v>695</v>
      </c>
      <c r="D121" s="0" t="s">
        <v>696</v>
      </c>
      <c r="E121" s="0" t="s">
        <v>697</v>
      </c>
      <c r="F121" s="0" t="s">
        <v>205</v>
      </c>
      <c r="G121" s="0" t="s">
        <v>206</v>
      </c>
      <c r="H121" s="0" t="s">
        <v>698</v>
      </c>
      <c r="I121" s="2">
        <v>44559</v>
      </c>
      <c r="J121" s="2">
        <v>46020</v>
      </c>
    </row>
    <row r="122" customFormat="false" ht="15" hidden="false" customHeight="false" outlineLevel="0" collapsed="false">
      <c r="A122" s="0" t="s">
        <v>699</v>
      </c>
      <c r="B122" s="0" t="s">
        <v>241</v>
      </c>
      <c r="C122" s="0" t="s">
        <v>700</v>
      </c>
      <c r="D122" s="0" t="s">
        <v>701</v>
      </c>
      <c r="E122" s="0" t="s">
        <v>702</v>
      </c>
      <c r="F122" s="0" t="s">
        <v>205</v>
      </c>
      <c r="G122" s="0" t="s">
        <v>206</v>
      </c>
      <c r="H122" s="0" t="s">
        <v>703</v>
      </c>
      <c r="I122" s="2">
        <v>44567</v>
      </c>
      <c r="J122" s="2">
        <v>46028</v>
      </c>
    </row>
    <row r="123" customFormat="false" ht="15" hidden="false" customHeight="false" outlineLevel="0" collapsed="false">
      <c r="A123" s="0" t="s">
        <v>704</v>
      </c>
      <c r="B123" s="0" t="s">
        <v>705</v>
      </c>
      <c r="C123" s="0" t="s">
        <v>706</v>
      </c>
      <c r="D123" s="0" t="s">
        <v>707</v>
      </c>
      <c r="E123" s="0" t="s">
        <v>708</v>
      </c>
      <c r="F123" s="0" t="s">
        <v>205</v>
      </c>
      <c r="G123" s="0" t="s">
        <v>206</v>
      </c>
      <c r="H123" s="0" t="s">
        <v>709</v>
      </c>
      <c r="I123" s="2">
        <v>44613</v>
      </c>
      <c r="J123" s="2">
        <v>46074</v>
      </c>
    </row>
    <row r="124" customFormat="false" ht="15" hidden="false" customHeight="false" outlineLevel="0" collapsed="false">
      <c r="A124" s="0" t="s">
        <v>710</v>
      </c>
      <c r="B124" s="0" t="s">
        <v>711</v>
      </c>
      <c r="C124" s="0" t="s">
        <v>712</v>
      </c>
      <c r="D124" s="0" t="s">
        <v>713</v>
      </c>
      <c r="E124" s="0" t="s">
        <v>714</v>
      </c>
      <c r="F124" s="0" t="s">
        <v>715</v>
      </c>
      <c r="G124" s="0" t="s">
        <v>716</v>
      </c>
      <c r="H124" s="0" t="s">
        <v>717</v>
      </c>
      <c r="I124" s="2">
        <v>44224</v>
      </c>
      <c r="J124" s="2">
        <v>45685</v>
      </c>
    </row>
    <row r="125" customFormat="false" ht="15" hidden="false" customHeight="false" outlineLevel="0" collapsed="false">
      <c r="I125" s="2"/>
      <c r="J125" s="2"/>
    </row>
    <row r="126" customFormat="false" ht="15" hidden="false" customHeight="false" outlineLevel="0" collapsed="false">
      <c r="B126" s="0" t="s">
        <v>718</v>
      </c>
      <c r="F126" s="0" t="s">
        <v>719</v>
      </c>
      <c r="G126" s="0" t="s">
        <v>720</v>
      </c>
      <c r="H126" s="0" t="s">
        <v>721</v>
      </c>
      <c r="I126" s="2">
        <v>44543</v>
      </c>
      <c r="J126" s="2">
        <v>46004</v>
      </c>
    </row>
    <row r="127" customFormat="false" ht="15" hidden="false" customHeight="false" outlineLevel="0" collapsed="false">
      <c r="B127" s="0" t="s">
        <v>718</v>
      </c>
      <c r="F127" s="0" t="s">
        <v>719</v>
      </c>
      <c r="G127" s="0" t="s">
        <v>720</v>
      </c>
      <c r="H127" s="0" t="s">
        <v>722</v>
      </c>
      <c r="I127" s="2">
        <v>44543</v>
      </c>
      <c r="J127" s="2">
        <v>46004</v>
      </c>
    </row>
    <row r="128" customFormat="false" ht="15" hidden="false" customHeight="false" outlineLevel="0" collapsed="false">
      <c r="A128" s="0" t="s">
        <v>723</v>
      </c>
      <c r="B128" s="0" t="s">
        <v>724</v>
      </c>
      <c r="C128" s="0" t="s">
        <v>725</v>
      </c>
      <c r="D128" s="0" t="s">
        <v>726</v>
      </c>
      <c r="E128" s="0" t="s">
        <v>635</v>
      </c>
      <c r="F128" s="0" t="s">
        <v>727</v>
      </c>
      <c r="G128" s="0" t="s">
        <v>728</v>
      </c>
      <c r="H128" s="0" t="s">
        <v>729</v>
      </c>
      <c r="I128" s="2">
        <v>44543</v>
      </c>
      <c r="J128" s="2">
        <v>46004</v>
      </c>
    </row>
    <row r="129" customFormat="false" ht="15" hidden="false" customHeight="false" outlineLevel="0" collapsed="false">
      <c r="I129" s="2"/>
      <c r="J129" s="2"/>
    </row>
    <row r="130" customFormat="false" ht="15" hidden="false" customHeight="false" outlineLevel="0" collapsed="false">
      <c r="B130" s="0" t="s">
        <v>730</v>
      </c>
      <c r="E130" s="0" t="s">
        <v>731</v>
      </c>
      <c r="F130" s="0" t="s">
        <v>719</v>
      </c>
      <c r="G130" s="0" t="s">
        <v>720</v>
      </c>
      <c r="H130" s="0" t="s">
        <v>732</v>
      </c>
      <c r="I130" s="2">
        <v>44817</v>
      </c>
      <c r="J130" s="2">
        <v>46278</v>
      </c>
    </row>
    <row r="131" customFormat="false" ht="15" hidden="false" customHeight="false" outlineLevel="0" collapsed="false">
      <c r="B131" s="0" t="s">
        <v>730</v>
      </c>
      <c r="E131" s="0" t="s">
        <v>733</v>
      </c>
      <c r="F131" s="0" t="s">
        <v>719</v>
      </c>
      <c r="G131" s="0" t="s">
        <v>720</v>
      </c>
      <c r="H131" s="0" t="s">
        <v>734</v>
      </c>
      <c r="I131" s="2">
        <v>44817</v>
      </c>
      <c r="J131" s="2">
        <v>46278</v>
      </c>
    </row>
    <row r="132" customFormat="false" ht="15" hidden="false" customHeight="false" outlineLevel="0" collapsed="false">
      <c r="B132" s="0" t="s">
        <v>730</v>
      </c>
      <c r="F132" s="0" t="s">
        <v>719</v>
      </c>
      <c r="G132" s="0" t="s">
        <v>720</v>
      </c>
      <c r="H132" s="0" t="s">
        <v>735</v>
      </c>
      <c r="I132" s="2">
        <v>44817</v>
      </c>
      <c r="J132" s="2">
        <v>46278</v>
      </c>
    </row>
    <row r="133" customFormat="false" ht="15" hidden="false" customHeight="false" outlineLevel="0" collapsed="false">
      <c r="I133" s="2"/>
      <c r="J133" s="2"/>
    </row>
    <row r="134" customFormat="false" ht="15" hidden="false" customHeight="false" outlineLevel="0" collapsed="false">
      <c r="A134" s="0" t="s">
        <v>736</v>
      </c>
      <c r="B134" s="0" t="s">
        <v>737</v>
      </c>
      <c r="C134" s="0" t="s">
        <v>738</v>
      </c>
      <c r="D134" s="0" t="s">
        <v>739</v>
      </c>
      <c r="E134" s="0" t="s">
        <v>740</v>
      </c>
      <c r="F134" s="0" t="s">
        <v>15</v>
      </c>
      <c r="G134" s="0" t="s">
        <v>16</v>
      </c>
      <c r="H134" s="0" t="s">
        <v>741</v>
      </c>
      <c r="I134" s="2">
        <v>44601</v>
      </c>
      <c r="J134" s="2">
        <v>46062</v>
      </c>
    </row>
    <row r="135" customFormat="false" ht="15" hidden="false" customHeight="false" outlineLevel="0" collapsed="false">
      <c r="A135" s="0" t="s">
        <v>742</v>
      </c>
      <c r="B135" s="0" t="s">
        <v>743</v>
      </c>
      <c r="C135" s="0" t="s">
        <v>744</v>
      </c>
      <c r="D135" s="0" t="s">
        <v>745</v>
      </c>
      <c r="E135" s="0" t="s">
        <v>680</v>
      </c>
      <c r="F135" s="0" t="s">
        <v>15</v>
      </c>
      <c r="G135" s="0" t="s">
        <v>16</v>
      </c>
      <c r="H135" s="0" t="s">
        <v>746</v>
      </c>
      <c r="I135" s="2">
        <v>44574</v>
      </c>
      <c r="J135" s="2">
        <v>46035</v>
      </c>
    </row>
    <row r="136" customFormat="false" ht="15" hidden="false" customHeight="false" outlineLevel="0" collapsed="false">
      <c r="A136" s="0" t="s">
        <v>747</v>
      </c>
      <c r="B136" s="0" t="s">
        <v>748</v>
      </c>
      <c r="C136" s="0" t="s">
        <v>749</v>
      </c>
      <c r="D136" s="0" t="s">
        <v>750</v>
      </c>
      <c r="E136" s="0" t="s">
        <v>751</v>
      </c>
      <c r="F136" s="0" t="s">
        <v>15</v>
      </c>
      <c r="G136" s="0" t="s">
        <v>16</v>
      </c>
      <c r="H136" s="0" t="s">
        <v>752</v>
      </c>
      <c r="I136" s="2">
        <v>44601</v>
      </c>
      <c r="J136" s="2">
        <v>46062</v>
      </c>
    </row>
    <row r="137" customFormat="false" ht="15" hidden="false" customHeight="false" outlineLevel="0" collapsed="false">
      <c r="A137" s="0" t="s">
        <v>753</v>
      </c>
      <c r="B137" s="0" t="s">
        <v>754</v>
      </c>
      <c r="C137" s="0" t="s">
        <v>755</v>
      </c>
      <c r="D137" s="0" t="s">
        <v>756</v>
      </c>
      <c r="E137" s="0" t="s">
        <v>757</v>
      </c>
      <c r="F137" s="0" t="s">
        <v>15</v>
      </c>
      <c r="G137" s="0" t="s">
        <v>16</v>
      </c>
      <c r="H137" s="0" t="s">
        <v>758</v>
      </c>
      <c r="I137" s="2">
        <v>44601</v>
      </c>
      <c r="J137" s="2">
        <v>46062</v>
      </c>
    </row>
    <row r="138" customFormat="false" ht="15" hidden="false" customHeight="false" outlineLevel="0" collapsed="false">
      <c r="A138" s="0" t="s">
        <v>759</v>
      </c>
      <c r="B138" s="0" t="s">
        <v>760</v>
      </c>
      <c r="C138" s="0" t="s">
        <v>761</v>
      </c>
      <c r="D138" s="0" t="s">
        <v>762</v>
      </c>
      <c r="E138" s="0" t="s">
        <v>763</v>
      </c>
      <c r="F138" s="0" t="s">
        <v>15</v>
      </c>
      <c r="G138" s="0" t="s">
        <v>16</v>
      </c>
      <c r="H138" s="0" t="s">
        <v>764</v>
      </c>
      <c r="I138" s="2">
        <v>44601</v>
      </c>
      <c r="J138" s="2">
        <v>46062</v>
      </c>
    </row>
    <row r="139" customFormat="false" ht="15" hidden="false" customHeight="false" outlineLevel="0" collapsed="false">
      <c r="A139" s="0" t="s">
        <v>94</v>
      </c>
      <c r="B139" s="0" t="s">
        <v>95</v>
      </c>
      <c r="C139" s="0" t="s">
        <v>96</v>
      </c>
      <c r="D139" s="0" t="s">
        <v>97</v>
      </c>
      <c r="E139" s="0" t="s">
        <v>90</v>
      </c>
      <c r="F139" s="0" t="s">
        <v>321</v>
      </c>
      <c r="G139" s="0" t="s">
        <v>322</v>
      </c>
      <c r="H139" s="0" t="s">
        <v>765</v>
      </c>
      <c r="I139" s="2">
        <v>44573</v>
      </c>
      <c r="J139" s="2">
        <v>46034</v>
      </c>
    </row>
    <row r="140" customFormat="false" ht="15" hidden="false" customHeight="false" outlineLevel="0" collapsed="false">
      <c r="A140" s="0" t="s">
        <v>766</v>
      </c>
      <c r="B140" s="0" t="s">
        <v>767</v>
      </c>
      <c r="C140" s="0" t="s">
        <v>768</v>
      </c>
      <c r="D140" s="0" t="s">
        <v>769</v>
      </c>
      <c r="E140" s="0" t="s">
        <v>697</v>
      </c>
      <c r="F140" s="0" t="s">
        <v>321</v>
      </c>
      <c r="G140" s="0" t="s">
        <v>322</v>
      </c>
      <c r="H140" s="0" t="s">
        <v>752</v>
      </c>
      <c r="I140" s="2">
        <v>44601</v>
      </c>
      <c r="J140" s="2">
        <v>46062</v>
      </c>
    </row>
    <row r="141" customFormat="false" ht="15" hidden="false" customHeight="false" outlineLevel="0" collapsed="false">
      <c r="A141" s="0" t="s">
        <v>770</v>
      </c>
      <c r="B141" s="0" t="s">
        <v>771</v>
      </c>
      <c r="C141" s="0" t="s">
        <v>772</v>
      </c>
      <c r="D141" s="0" t="s">
        <v>773</v>
      </c>
      <c r="E141" s="0" t="s">
        <v>774</v>
      </c>
      <c r="F141" s="0" t="s">
        <v>321</v>
      </c>
      <c r="G141" s="0" t="s">
        <v>322</v>
      </c>
      <c r="H141" s="0" t="s">
        <v>109</v>
      </c>
      <c r="I141" s="2">
        <v>44573</v>
      </c>
      <c r="J141" s="2">
        <v>46034</v>
      </c>
    </row>
    <row r="142" customFormat="false" ht="15" hidden="false" customHeight="false" outlineLevel="0" collapsed="false">
      <c r="A142" s="0" t="s">
        <v>775</v>
      </c>
      <c r="B142" s="0" t="s">
        <v>776</v>
      </c>
      <c r="C142" s="0" t="s">
        <v>777</v>
      </c>
      <c r="D142" s="0" t="s">
        <v>778</v>
      </c>
      <c r="E142" s="0" t="s">
        <v>779</v>
      </c>
      <c r="F142" s="0" t="s">
        <v>91</v>
      </c>
      <c r="G142" s="0" t="s">
        <v>92</v>
      </c>
      <c r="H142" s="0" t="s">
        <v>780</v>
      </c>
      <c r="I142" s="2">
        <v>44580</v>
      </c>
      <c r="J142" s="2">
        <v>46041</v>
      </c>
    </row>
    <row r="143" customFormat="false" ht="15" hidden="false" customHeight="false" outlineLevel="0" collapsed="false">
      <c r="A143" s="0" t="s">
        <v>781</v>
      </c>
      <c r="B143" s="0" t="s">
        <v>782</v>
      </c>
      <c r="C143" s="0" t="s">
        <v>783</v>
      </c>
      <c r="D143" s="0" t="s">
        <v>784</v>
      </c>
      <c r="E143" s="0" t="s">
        <v>785</v>
      </c>
      <c r="F143" s="0" t="s">
        <v>91</v>
      </c>
      <c r="G143" s="0" t="s">
        <v>92</v>
      </c>
      <c r="H143" s="0" t="s">
        <v>786</v>
      </c>
      <c r="I143" s="2">
        <v>44580</v>
      </c>
      <c r="J143" s="2">
        <v>46041</v>
      </c>
    </row>
    <row r="144" customFormat="false" ht="15" hidden="false" customHeight="false" outlineLevel="0" collapsed="false">
      <c r="A144" s="0" t="s">
        <v>787</v>
      </c>
      <c r="B144" s="0" t="s">
        <v>788</v>
      </c>
      <c r="C144" s="0" t="s">
        <v>789</v>
      </c>
      <c r="D144" s="0" t="s">
        <v>790</v>
      </c>
      <c r="E144" s="0" t="s">
        <v>90</v>
      </c>
      <c r="F144" s="0" t="s">
        <v>91</v>
      </c>
      <c r="G144" s="0" t="s">
        <v>92</v>
      </c>
      <c r="H144" s="0" t="s">
        <v>98</v>
      </c>
      <c r="I144" s="2">
        <v>44580</v>
      </c>
      <c r="J144" s="2">
        <v>46041</v>
      </c>
    </row>
    <row r="145" customFormat="false" ht="15" hidden="false" customHeight="false" outlineLevel="0" collapsed="false">
      <c r="A145" s="0" t="s">
        <v>791</v>
      </c>
      <c r="B145" s="0" t="s">
        <v>792</v>
      </c>
      <c r="C145" s="0" t="s">
        <v>793</v>
      </c>
      <c r="D145" s="0" t="s">
        <v>794</v>
      </c>
      <c r="E145" s="0" t="s">
        <v>795</v>
      </c>
      <c r="F145" s="0" t="s">
        <v>91</v>
      </c>
      <c r="G145" s="0" t="s">
        <v>92</v>
      </c>
      <c r="H145" s="0" t="s">
        <v>796</v>
      </c>
      <c r="I145" s="2">
        <v>44572</v>
      </c>
      <c r="J145" s="2">
        <v>46033</v>
      </c>
    </row>
    <row r="146" customFormat="false" ht="15" hidden="false" customHeight="false" outlineLevel="0" collapsed="false">
      <c r="A146" s="0" t="s">
        <v>797</v>
      </c>
      <c r="B146" s="0" t="s">
        <v>798</v>
      </c>
      <c r="C146" s="0" t="s">
        <v>799</v>
      </c>
      <c r="D146" s="0" t="s">
        <v>800</v>
      </c>
      <c r="E146" s="0" t="s">
        <v>801</v>
      </c>
      <c r="F146" s="0" t="s">
        <v>205</v>
      </c>
      <c r="G146" s="0" t="s">
        <v>206</v>
      </c>
      <c r="H146" s="0" t="s">
        <v>802</v>
      </c>
      <c r="I146" s="2">
        <v>44613</v>
      </c>
      <c r="J146" s="2">
        <v>46074</v>
      </c>
    </row>
    <row r="147" customFormat="false" ht="15" hidden="false" customHeight="false" outlineLevel="0" collapsed="false">
      <c r="A147" s="0" t="s">
        <v>803</v>
      </c>
      <c r="B147" s="0" t="s">
        <v>804</v>
      </c>
      <c r="C147" s="0" t="s">
        <v>805</v>
      </c>
      <c r="D147" s="0" t="s">
        <v>806</v>
      </c>
      <c r="E147" s="0" t="s">
        <v>807</v>
      </c>
      <c r="F147" s="0" t="s">
        <v>205</v>
      </c>
      <c r="G147" s="0" t="s">
        <v>206</v>
      </c>
      <c r="H147" s="0" t="s">
        <v>808</v>
      </c>
      <c r="I147" s="2">
        <v>44613</v>
      </c>
      <c r="J147" s="2">
        <v>46074</v>
      </c>
    </row>
    <row r="148" customFormat="false" ht="15" hidden="false" customHeight="false" outlineLevel="0" collapsed="false">
      <c r="A148" s="0" t="s">
        <v>809</v>
      </c>
      <c r="B148" s="0" t="s">
        <v>810</v>
      </c>
      <c r="C148" s="0" t="s">
        <v>811</v>
      </c>
      <c r="D148" s="0" t="s">
        <v>812</v>
      </c>
      <c r="E148" s="0" t="s">
        <v>813</v>
      </c>
      <c r="F148" s="0" t="s">
        <v>205</v>
      </c>
      <c r="G148" s="0" t="s">
        <v>206</v>
      </c>
      <c r="H148" s="0" t="s">
        <v>814</v>
      </c>
      <c r="I148" s="2">
        <v>44622</v>
      </c>
      <c r="J148" s="2">
        <v>46083</v>
      </c>
    </row>
    <row r="149" customFormat="false" ht="15" hidden="false" customHeight="false" outlineLevel="0" collapsed="false">
      <c r="A149" s="0" t="s">
        <v>815</v>
      </c>
      <c r="B149" s="0" t="s">
        <v>816</v>
      </c>
      <c r="C149" s="0" t="s">
        <v>817</v>
      </c>
      <c r="D149" s="0" t="s">
        <v>818</v>
      </c>
      <c r="E149" s="0" t="s">
        <v>819</v>
      </c>
      <c r="G149" s="0" t="s">
        <v>474</v>
      </c>
      <c r="H149" s="0" t="s">
        <v>820</v>
      </c>
      <c r="I149" s="2">
        <v>44622</v>
      </c>
      <c r="J149" s="2">
        <v>46083</v>
      </c>
    </row>
    <row r="150" customFormat="false" ht="15" hidden="false" customHeight="false" outlineLevel="0" collapsed="false">
      <c r="I150" s="2"/>
      <c r="J150" s="2"/>
    </row>
    <row r="151" customFormat="false" ht="15" hidden="false" customHeight="false" outlineLevel="0" collapsed="false">
      <c r="A151" s="0" t="s">
        <v>569</v>
      </c>
      <c r="B151" s="0" t="s">
        <v>570</v>
      </c>
      <c r="C151" s="0" t="s">
        <v>571</v>
      </c>
      <c r="D151" s="0" t="s">
        <v>572</v>
      </c>
      <c r="E151" s="0" t="s">
        <v>90</v>
      </c>
      <c r="F151" s="0" t="s">
        <v>231</v>
      </c>
      <c r="G151" s="0" t="s">
        <v>232</v>
      </c>
      <c r="I151" s="2">
        <v>44582</v>
      </c>
      <c r="J151" s="2">
        <v>46043</v>
      </c>
    </row>
    <row r="152" customFormat="false" ht="15" hidden="false" customHeight="false" outlineLevel="0" collapsed="false">
      <c r="A152" s="0" t="s">
        <v>821</v>
      </c>
      <c r="B152" s="0" t="s">
        <v>822</v>
      </c>
      <c r="C152" s="0" t="s">
        <v>823</v>
      </c>
      <c r="D152" s="0" t="s">
        <v>824</v>
      </c>
      <c r="E152" s="0" t="s">
        <v>825</v>
      </c>
      <c r="F152" s="0" t="s">
        <v>231</v>
      </c>
      <c r="G152" s="0" t="s">
        <v>232</v>
      </c>
      <c r="H152" s="0" t="s">
        <v>826</v>
      </c>
      <c r="I152" s="2">
        <v>44601</v>
      </c>
      <c r="J152" s="2">
        <v>46062</v>
      </c>
    </row>
    <row r="153" customFormat="false" ht="15" hidden="false" customHeight="false" outlineLevel="0" collapsed="false">
      <c r="A153" s="0" t="s">
        <v>827</v>
      </c>
      <c r="B153" s="0" t="s">
        <v>828</v>
      </c>
      <c r="C153" s="0" t="s">
        <v>829</v>
      </c>
      <c r="D153" s="0" t="s">
        <v>830</v>
      </c>
      <c r="E153" s="0" t="s">
        <v>831</v>
      </c>
      <c r="F153" s="0" t="s">
        <v>71</v>
      </c>
      <c r="G153" s="0" t="s">
        <v>72</v>
      </c>
      <c r="H153" s="0" t="s">
        <v>832</v>
      </c>
      <c r="I153" s="2">
        <v>44601</v>
      </c>
      <c r="J153" s="2">
        <v>46062</v>
      </c>
    </row>
    <row r="154" customFormat="false" ht="15" hidden="false" customHeight="false" outlineLevel="0" collapsed="false">
      <c r="A154" s="0" t="s">
        <v>833</v>
      </c>
      <c r="B154" s="0" t="s">
        <v>834</v>
      </c>
      <c r="C154" s="0" t="s">
        <v>835</v>
      </c>
      <c r="D154" s="0" t="s">
        <v>836</v>
      </c>
      <c r="E154" s="0" t="s">
        <v>837</v>
      </c>
      <c r="F154" s="0" t="s">
        <v>71</v>
      </c>
      <c r="G154" s="0" t="s">
        <v>72</v>
      </c>
      <c r="H154" s="0" t="s">
        <v>838</v>
      </c>
      <c r="I154" s="2">
        <v>44601</v>
      </c>
      <c r="J154" s="2">
        <v>46062</v>
      </c>
    </row>
    <row r="155" customFormat="false" ht="15" hidden="false" customHeight="false" outlineLevel="0" collapsed="false">
      <c r="A155" s="0" t="s">
        <v>839</v>
      </c>
      <c r="B155" s="0" t="s">
        <v>840</v>
      </c>
      <c r="C155" s="0" t="s">
        <v>841</v>
      </c>
      <c r="D155" s="0" t="s">
        <v>842</v>
      </c>
      <c r="E155" s="0" t="s">
        <v>843</v>
      </c>
      <c r="F155" s="0" t="s">
        <v>71</v>
      </c>
      <c r="G155" s="0" t="s">
        <v>72</v>
      </c>
      <c r="H155" s="0" t="s">
        <v>844</v>
      </c>
      <c r="I155" s="2">
        <v>44601</v>
      </c>
      <c r="J155" s="2">
        <v>46062</v>
      </c>
    </row>
    <row r="156" customFormat="false" ht="15" hidden="false" customHeight="false" outlineLevel="0" collapsed="false">
      <c r="A156" s="0" t="s">
        <v>845</v>
      </c>
      <c r="B156" s="0" t="s">
        <v>846</v>
      </c>
      <c r="C156" s="0" t="s">
        <v>847</v>
      </c>
      <c r="D156" s="0" t="s">
        <v>848</v>
      </c>
      <c r="E156" s="0" t="s">
        <v>849</v>
      </c>
      <c r="F156" s="0" t="s">
        <v>91</v>
      </c>
      <c r="G156" s="0" t="s">
        <v>92</v>
      </c>
      <c r="H156" s="0" t="s">
        <v>850</v>
      </c>
      <c r="I156" s="2">
        <v>44582</v>
      </c>
      <c r="J156" s="2">
        <v>46043</v>
      </c>
    </row>
    <row r="157" customFormat="false" ht="15" hidden="false" customHeight="false" outlineLevel="0" collapsed="false">
      <c r="A157" s="0" t="s">
        <v>851</v>
      </c>
      <c r="B157" s="0" t="s">
        <v>852</v>
      </c>
      <c r="C157" s="0" t="s">
        <v>853</v>
      </c>
      <c r="D157" s="0" t="s">
        <v>854</v>
      </c>
      <c r="E157" s="0" t="s">
        <v>855</v>
      </c>
      <c r="F157" s="0" t="s">
        <v>91</v>
      </c>
      <c r="G157" s="0" t="s">
        <v>92</v>
      </c>
      <c r="H157" s="0" t="s">
        <v>521</v>
      </c>
      <c r="I157" s="2">
        <v>44582</v>
      </c>
      <c r="J157" s="2">
        <v>46043</v>
      </c>
    </row>
    <row r="158" customFormat="false" ht="15" hidden="false" customHeight="false" outlineLevel="0" collapsed="false">
      <c r="A158" s="0" t="s">
        <v>856</v>
      </c>
      <c r="B158" s="0" t="s">
        <v>857</v>
      </c>
      <c r="C158" s="0" t="s">
        <v>858</v>
      </c>
      <c r="D158" s="0" t="s">
        <v>859</v>
      </c>
      <c r="E158" s="0" t="s">
        <v>860</v>
      </c>
      <c r="F158" s="0" t="s">
        <v>91</v>
      </c>
      <c r="G158" s="0" t="s">
        <v>92</v>
      </c>
      <c r="H158" s="0" t="s">
        <v>861</v>
      </c>
      <c r="I158" s="2">
        <v>44582</v>
      </c>
      <c r="J158" s="2">
        <v>46043</v>
      </c>
    </row>
    <row r="159" customFormat="false" ht="15" hidden="false" customHeight="false" outlineLevel="0" collapsed="false">
      <c r="A159" s="0" t="s">
        <v>862</v>
      </c>
      <c r="B159" s="0" t="s">
        <v>863</v>
      </c>
      <c r="C159" s="0" t="s">
        <v>864</v>
      </c>
      <c r="D159" s="0" t="s">
        <v>865</v>
      </c>
      <c r="E159" s="0" t="s">
        <v>866</v>
      </c>
      <c r="F159" s="0" t="s">
        <v>91</v>
      </c>
      <c r="G159" s="0" t="s">
        <v>92</v>
      </c>
      <c r="H159" s="0" t="s">
        <v>867</v>
      </c>
      <c r="I159" s="2">
        <v>44582</v>
      </c>
      <c r="J159" s="2">
        <v>46043</v>
      </c>
    </row>
    <row r="160" customFormat="false" ht="15" hidden="false" customHeight="false" outlineLevel="0" collapsed="false">
      <c r="A160" s="0" t="s">
        <v>868</v>
      </c>
      <c r="B160" s="0" t="s">
        <v>869</v>
      </c>
      <c r="C160" s="0" t="s">
        <v>870</v>
      </c>
      <c r="D160" s="0" t="s">
        <v>871</v>
      </c>
      <c r="E160" s="0" t="s">
        <v>785</v>
      </c>
      <c r="F160" s="0" t="s">
        <v>91</v>
      </c>
      <c r="G160" s="0" t="s">
        <v>92</v>
      </c>
      <c r="H160" s="0" t="s">
        <v>872</v>
      </c>
      <c r="I160" s="2">
        <v>44582</v>
      </c>
      <c r="J160" s="2">
        <v>46043</v>
      </c>
    </row>
    <row r="161" customFormat="false" ht="15" hidden="false" customHeight="false" outlineLevel="0" collapsed="false">
      <c r="A161" s="0" t="s">
        <v>873</v>
      </c>
      <c r="B161" s="0" t="s">
        <v>874</v>
      </c>
      <c r="C161" s="0" t="s">
        <v>875</v>
      </c>
      <c r="D161" s="0" t="s">
        <v>876</v>
      </c>
      <c r="E161" s="0" t="s">
        <v>877</v>
      </c>
      <c r="F161" s="0" t="s">
        <v>205</v>
      </c>
      <c r="G161" s="0" t="s">
        <v>206</v>
      </c>
      <c r="H161" s="0" t="s">
        <v>878</v>
      </c>
      <c r="I161" s="2">
        <v>44634</v>
      </c>
      <c r="J161" s="2">
        <v>46095</v>
      </c>
    </row>
    <row r="162" customFormat="false" ht="15" hidden="false" customHeight="false" outlineLevel="0" collapsed="false">
      <c r="A162" s="0" t="s">
        <v>879</v>
      </c>
      <c r="B162" s="0" t="s">
        <v>880</v>
      </c>
      <c r="C162" s="0" t="s">
        <v>881</v>
      </c>
      <c r="D162" s="0" t="s">
        <v>882</v>
      </c>
      <c r="E162" s="0" t="s">
        <v>883</v>
      </c>
      <c r="F162" s="0" t="s">
        <v>205</v>
      </c>
      <c r="G162" s="0" t="s">
        <v>206</v>
      </c>
      <c r="I162" s="2"/>
      <c r="J162" s="2"/>
    </row>
    <row r="163" customFormat="false" ht="15" hidden="false" customHeight="false" outlineLevel="0" collapsed="false">
      <c r="A163" s="0" t="s">
        <v>884</v>
      </c>
      <c r="B163" s="0" t="s">
        <v>885</v>
      </c>
      <c r="C163" s="0" t="s">
        <v>886</v>
      </c>
      <c r="D163" s="0" t="s">
        <v>887</v>
      </c>
      <c r="E163" s="0" t="s">
        <v>635</v>
      </c>
      <c r="F163" s="0" t="s">
        <v>888</v>
      </c>
      <c r="G163" s="0" t="s">
        <v>889</v>
      </c>
      <c r="H163" s="0" t="s">
        <v>890</v>
      </c>
      <c r="I163" s="2">
        <v>44622</v>
      </c>
      <c r="J163" s="2">
        <v>46083</v>
      </c>
    </row>
    <row r="164" customFormat="false" ht="15" hidden="false" customHeight="false" outlineLevel="0" collapsed="false">
      <c r="A164" s="0" t="s">
        <v>891</v>
      </c>
      <c r="B164" s="0" t="s">
        <v>892</v>
      </c>
      <c r="C164" s="0" t="s">
        <v>893</v>
      </c>
      <c r="D164" s="0" t="s">
        <v>894</v>
      </c>
      <c r="E164" s="0" t="s">
        <v>785</v>
      </c>
      <c r="F164" s="0" t="s">
        <v>715</v>
      </c>
      <c r="G164" s="0" t="s">
        <v>716</v>
      </c>
      <c r="H164" s="0" t="s">
        <v>537</v>
      </c>
      <c r="I164" s="2">
        <v>44670</v>
      </c>
      <c r="J164" s="2">
        <v>46131</v>
      </c>
    </row>
    <row r="165" customFormat="false" ht="15" hidden="false" customHeight="false" outlineLevel="0" collapsed="false">
      <c r="A165" s="0" t="s">
        <v>895</v>
      </c>
      <c r="B165" s="0" t="s">
        <v>896</v>
      </c>
      <c r="C165" s="0" t="s">
        <v>897</v>
      </c>
      <c r="D165" s="0" t="s">
        <v>898</v>
      </c>
      <c r="E165" s="0" t="s">
        <v>899</v>
      </c>
      <c r="F165" s="0" t="s">
        <v>715</v>
      </c>
      <c r="G165" s="0" t="s">
        <v>716</v>
      </c>
      <c r="H165" s="0" t="s">
        <v>900</v>
      </c>
      <c r="I165" s="2">
        <v>44720</v>
      </c>
      <c r="J165" s="2">
        <v>46181</v>
      </c>
    </row>
    <row r="166" customFormat="false" ht="15" hidden="false" customHeight="false" outlineLevel="0" collapsed="false">
      <c r="I166" s="2"/>
      <c r="J166" s="2"/>
    </row>
    <row r="167" customFormat="false" ht="15" hidden="false" customHeight="false" outlineLevel="0" collapsed="false">
      <c r="B167" s="0" t="s">
        <v>730</v>
      </c>
      <c r="F167" s="0" t="s">
        <v>719</v>
      </c>
      <c r="G167" s="0" t="s">
        <v>720</v>
      </c>
      <c r="H167" s="0" t="s">
        <v>901</v>
      </c>
      <c r="I167" s="2">
        <v>44817</v>
      </c>
      <c r="J167" s="2">
        <v>46278</v>
      </c>
    </row>
    <row r="168" customFormat="false" ht="15" hidden="false" customHeight="false" outlineLevel="0" collapsed="false">
      <c r="B168" s="0" t="s">
        <v>730</v>
      </c>
      <c r="F168" s="0" t="s">
        <v>719</v>
      </c>
      <c r="G168" s="0" t="s">
        <v>720</v>
      </c>
      <c r="H168" s="0" t="s">
        <v>902</v>
      </c>
      <c r="I168" s="2">
        <v>44817</v>
      </c>
      <c r="J168" s="2">
        <v>46278</v>
      </c>
    </row>
    <row r="169" customFormat="false" ht="15" hidden="false" customHeight="false" outlineLevel="0" collapsed="false">
      <c r="B169" s="0" t="s">
        <v>730</v>
      </c>
      <c r="F169" s="0" t="s">
        <v>719</v>
      </c>
      <c r="G169" s="0" t="s">
        <v>720</v>
      </c>
      <c r="H169" s="0" t="s">
        <v>903</v>
      </c>
      <c r="I169" s="2">
        <v>44817</v>
      </c>
      <c r="J169" s="2">
        <v>46278</v>
      </c>
    </row>
    <row r="170" customFormat="false" ht="15" hidden="false" customHeight="false" outlineLevel="0" collapsed="false">
      <c r="B170" s="0" t="s">
        <v>730</v>
      </c>
      <c r="F170" s="0" t="s">
        <v>719</v>
      </c>
      <c r="G170" s="0" t="s">
        <v>720</v>
      </c>
      <c r="H170" s="0" t="s">
        <v>904</v>
      </c>
      <c r="I170" s="2">
        <v>44817</v>
      </c>
      <c r="J170" s="2">
        <v>46278</v>
      </c>
    </row>
    <row r="171" customFormat="false" ht="15" hidden="false" customHeight="false" outlineLevel="0" collapsed="false">
      <c r="B171" s="0" t="s">
        <v>730</v>
      </c>
      <c r="F171" s="0" t="s">
        <v>719</v>
      </c>
      <c r="G171" s="0" t="s">
        <v>720</v>
      </c>
      <c r="H171" s="0" t="s">
        <v>905</v>
      </c>
      <c r="I171" s="2">
        <v>44817</v>
      </c>
      <c r="J171" s="2">
        <v>46278</v>
      </c>
    </row>
    <row r="172" customFormat="false" ht="15" hidden="false" customHeight="false" outlineLevel="0" collapsed="false">
      <c r="I172" s="2"/>
      <c r="J172" s="2"/>
    </row>
    <row r="173" customFormat="false" ht="15" hidden="false" customHeight="false" outlineLevel="0" collapsed="false">
      <c r="A173" s="0" t="s">
        <v>906</v>
      </c>
      <c r="B173" s="0" t="s">
        <v>907</v>
      </c>
      <c r="C173" s="0" t="s">
        <v>908</v>
      </c>
      <c r="D173" s="0" t="s">
        <v>909</v>
      </c>
      <c r="E173" s="0" t="s">
        <v>910</v>
      </c>
      <c r="F173" s="0" t="s">
        <v>71</v>
      </c>
      <c r="G173" s="0" t="s">
        <v>72</v>
      </c>
      <c r="H173" s="0" t="s">
        <v>911</v>
      </c>
      <c r="I173" s="2">
        <v>44601</v>
      </c>
      <c r="J173" s="2">
        <v>46062</v>
      </c>
    </row>
    <row r="174" customFormat="false" ht="15" hidden="false" customHeight="false" outlineLevel="0" collapsed="false">
      <c r="A174" s="0" t="s">
        <v>912</v>
      </c>
      <c r="B174" s="0" t="s">
        <v>913</v>
      </c>
      <c r="C174" s="0" t="s">
        <v>914</v>
      </c>
      <c r="D174" s="0" t="s">
        <v>915</v>
      </c>
      <c r="E174" s="0" t="s">
        <v>916</v>
      </c>
      <c r="F174" s="0" t="s">
        <v>321</v>
      </c>
      <c r="G174" s="0" t="s">
        <v>322</v>
      </c>
      <c r="H174" s="0" t="s">
        <v>917</v>
      </c>
      <c r="I174" s="2">
        <v>44601</v>
      </c>
      <c r="J174" s="2">
        <v>46062</v>
      </c>
    </row>
    <row r="175" customFormat="false" ht="15" hidden="false" customHeight="false" outlineLevel="0" collapsed="false">
      <c r="A175" s="0" t="s">
        <v>918</v>
      </c>
      <c r="B175" s="0" t="s">
        <v>919</v>
      </c>
      <c r="C175" s="0" t="s">
        <v>920</v>
      </c>
      <c r="D175" s="0" t="s">
        <v>921</v>
      </c>
      <c r="E175" s="0" t="s">
        <v>922</v>
      </c>
      <c r="F175" s="0" t="s">
        <v>321</v>
      </c>
      <c r="G175" s="0" t="s">
        <v>322</v>
      </c>
      <c r="H175" s="0" t="s">
        <v>923</v>
      </c>
      <c r="I175" s="2">
        <v>44601</v>
      </c>
      <c r="J175" s="2">
        <v>46062</v>
      </c>
    </row>
    <row r="176" customFormat="false" ht="15" hidden="false" customHeight="false" outlineLevel="0" collapsed="false">
      <c r="A176" s="0" t="s">
        <v>797</v>
      </c>
      <c r="B176" s="0" t="s">
        <v>798</v>
      </c>
      <c r="C176" s="0" t="s">
        <v>799</v>
      </c>
      <c r="D176" s="0" t="s">
        <v>800</v>
      </c>
      <c r="E176" s="0" t="s">
        <v>801</v>
      </c>
      <c r="F176" s="0" t="s">
        <v>91</v>
      </c>
      <c r="G176" s="0" t="s">
        <v>92</v>
      </c>
      <c r="H176" s="0" t="s">
        <v>924</v>
      </c>
      <c r="I176" s="2">
        <v>44613</v>
      </c>
      <c r="J176" s="2">
        <v>46074</v>
      </c>
    </row>
    <row r="177" customFormat="false" ht="15" hidden="false" customHeight="false" outlineLevel="0" collapsed="false">
      <c r="A177" s="0" t="s">
        <v>925</v>
      </c>
      <c r="B177" s="0" t="s">
        <v>926</v>
      </c>
      <c r="C177" s="0" t="s">
        <v>927</v>
      </c>
      <c r="D177" s="0" t="s">
        <v>928</v>
      </c>
      <c r="E177" s="0" t="s">
        <v>929</v>
      </c>
      <c r="F177" s="0" t="s">
        <v>91</v>
      </c>
      <c r="G177" s="0" t="s">
        <v>92</v>
      </c>
      <c r="H177" s="0" t="s">
        <v>930</v>
      </c>
      <c r="I177" s="2">
        <v>44622</v>
      </c>
      <c r="J177" s="2">
        <v>46083</v>
      </c>
    </row>
    <row r="178" customFormat="false" ht="15" hidden="false" customHeight="false" outlineLevel="0" collapsed="false">
      <c r="A178" s="0" t="s">
        <v>931</v>
      </c>
      <c r="B178" s="0" t="s">
        <v>932</v>
      </c>
      <c r="C178" s="0" t="s">
        <v>933</v>
      </c>
      <c r="D178" s="0" t="s">
        <v>934</v>
      </c>
      <c r="E178" s="0" t="s">
        <v>108</v>
      </c>
      <c r="F178" s="0" t="s">
        <v>888</v>
      </c>
      <c r="G178" s="0" t="s">
        <v>889</v>
      </c>
      <c r="H178" s="0" t="s">
        <v>429</v>
      </c>
      <c r="I178" s="2">
        <v>44648</v>
      </c>
      <c r="J178" s="2">
        <v>46109</v>
      </c>
    </row>
    <row r="179" customFormat="false" ht="15" hidden="false" customHeight="false" outlineLevel="0" collapsed="false">
      <c r="A179" s="0" t="s">
        <v>935</v>
      </c>
      <c r="B179" s="0" t="s">
        <v>936</v>
      </c>
      <c r="C179" s="0" t="s">
        <v>937</v>
      </c>
      <c r="D179" s="0" t="s">
        <v>938</v>
      </c>
      <c r="E179" s="0" t="s">
        <v>90</v>
      </c>
      <c r="F179" s="0" t="s">
        <v>715</v>
      </c>
      <c r="G179" s="0" t="s">
        <v>716</v>
      </c>
      <c r="H179" s="0" t="s">
        <v>939</v>
      </c>
      <c r="I179" s="2">
        <v>44622</v>
      </c>
      <c r="J179" s="2">
        <v>46083</v>
      </c>
    </row>
    <row r="180" customFormat="false" ht="15" hidden="false" customHeight="false" outlineLevel="0" collapsed="false">
      <c r="I180" s="2"/>
      <c r="J180" s="2"/>
    </row>
    <row r="181" customFormat="false" ht="15" hidden="false" customHeight="false" outlineLevel="0" collapsed="false">
      <c r="A181" s="0" t="s">
        <v>940</v>
      </c>
      <c r="B181" s="0" t="s">
        <v>941</v>
      </c>
      <c r="C181" s="0" t="s">
        <v>942</v>
      </c>
      <c r="D181" s="0" t="s">
        <v>943</v>
      </c>
      <c r="E181" s="0" t="s">
        <v>944</v>
      </c>
      <c r="F181" s="0" t="s">
        <v>71</v>
      </c>
      <c r="G181" s="0" t="s">
        <v>72</v>
      </c>
      <c r="H181" s="0" t="s">
        <v>945</v>
      </c>
      <c r="I181" s="2">
        <v>44607</v>
      </c>
      <c r="J181" s="2">
        <v>46068</v>
      </c>
    </row>
    <row r="182" customFormat="false" ht="15" hidden="false" customHeight="false" outlineLevel="0" collapsed="false">
      <c r="A182" s="0" t="s">
        <v>946</v>
      </c>
      <c r="B182" s="0" t="s">
        <v>947</v>
      </c>
      <c r="C182" s="0" t="s">
        <v>948</v>
      </c>
      <c r="D182" s="0" t="s">
        <v>949</v>
      </c>
      <c r="E182" s="0" t="s">
        <v>90</v>
      </c>
      <c r="F182" s="0" t="s">
        <v>321</v>
      </c>
      <c r="G182" s="0" t="s">
        <v>322</v>
      </c>
      <c r="H182" s="0" t="s">
        <v>950</v>
      </c>
      <c r="I182" s="2">
        <v>44606</v>
      </c>
      <c r="J182" s="2">
        <v>46067</v>
      </c>
    </row>
    <row r="183" customFormat="false" ht="15" hidden="false" customHeight="false" outlineLevel="0" collapsed="false">
      <c r="A183" s="0" t="s">
        <v>951</v>
      </c>
      <c r="B183" s="0" t="s">
        <v>952</v>
      </c>
      <c r="C183" s="0" t="s">
        <v>953</v>
      </c>
      <c r="D183" s="0" t="s">
        <v>954</v>
      </c>
      <c r="E183" s="0" t="s">
        <v>955</v>
      </c>
      <c r="F183" s="0" t="s">
        <v>321</v>
      </c>
      <c r="G183" s="0" t="s">
        <v>322</v>
      </c>
      <c r="H183" s="0" t="s">
        <v>956</v>
      </c>
      <c r="I183" s="2">
        <v>44607</v>
      </c>
      <c r="J183" s="2">
        <v>46068</v>
      </c>
    </row>
    <row r="184" customFormat="false" ht="15" hidden="false" customHeight="false" outlineLevel="0" collapsed="false">
      <c r="A184" s="0" t="s">
        <v>957</v>
      </c>
      <c r="B184" s="0" t="s">
        <v>958</v>
      </c>
      <c r="C184" s="0" t="s">
        <v>959</v>
      </c>
      <c r="D184" s="0" t="s">
        <v>960</v>
      </c>
      <c r="E184" s="0" t="s">
        <v>445</v>
      </c>
      <c r="F184" s="0" t="s">
        <v>321</v>
      </c>
      <c r="G184" s="0" t="s">
        <v>322</v>
      </c>
      <c r="H184" s="0" t="s">
        <v>961</v>
      </c>
      <c r="I184" s="2">
        <v>44606</v>
      </c>
      <c r="J184" s="2">
        <v>46067</v>
      </c>
    </row>
    <row r="185" customFormat="false" ht="15" hidden="false" customHeight="false" outlineLevel="0" collapsed="false">
      <c r="A185" s="0" t="s">
        <v>962</v>
      </c>
      <c r="B185" s="0" t="s">
        <v>117</v>
      </c>
      <c r="C185" s="0" t="s">
        <v>963</v>
      </c>
      <c r="D185" s="0" t="s">
        <v>964</v>
      </c>
      <c r="E185" s="0" t="s">
        <v>965</v>
      </c>
      <c r="F185" s="0" t="s">
        <v>321</v>
      </c>
      <c r="G185" s="0" t="s">
        <v>322</v>
      </c>
      <c r="H185" s="0" t="s">
        <v>966</v>
      </c>
      <c r="I185" s="2">
        <v>44606</v>
      </c>
      <c r="J185" s="2">
        <v>46067</v>
      </c>
    </row>
    <row r="186" customFormat="false" ht="15" hidden="false" customHeight="false" outlineLevel="0" collapsed="false">
      <c r="A186" s="0" t="s">
        <v>967</v>
      </c>
      <c r="B186" s="0" t="s">
        <v>241</v>
      </c>
      <c r="C186" s="0" t="s">
        <v>968</v>
      </c>
      <c r="D186" s="0" t="s">
        <v>969</v>
      </c>
      <c r="E186" s="0" t="s">
        <v>970</v>
      </c>
      <c r="F186" s="0" t="s">
        <v>91</v>
      </c>
      <c r="G186" s="0" t="s">
        <v>92</v>
      </c>
      <c r="H186" s="0" t="s">
        <v>971</v>
      </c>
      <c r="I186" s="2">
        <v>44634</v>
      </c>
      <c r="J186" s="2">
        <v>46095</v>
      </c>
    </row>
    <row r="187" customFormat="false" ht="15" hidden="false" customHeight="false" outlineLevel="0" collapsed="false">
      <c r="A187" s="0" t="s">
        <v>972</v>
      </c>
      <c r="B187" s="0" t="s">
        <v>973</v>
      </c>
      <c r="C187" s="0" t="s">
        <v>974</v>
      </c>
      <c r="D187" s="0" t="s">
        <v>975</v>
      </c>
      <c r="E187" s="0" t="s">
        <v>976</v>
      </c>
      <c r="F187" s="0" t="s">
        <v>91</v>
      </c>
      <c r="G187" s="0" t="s">
        <v>92</v>
      </c>
      <c r="H187" s="0" t="s">
        <v>977</v>
      </c>
      <c r="I187" s="2">
        <v>44634</v>
      </c>
      <c r="J187" s="2">
        <v>46095</v>
      </c>
    </row>
    <row r="188" customFormat="false" ht="15" hidden="false" customHeight="false" outlineLevel="0" collapsed="false">
      <c r="A188" s="0" t="s">
        <v>978</v>
      </c>
      <c r="B188" s="0" t="s">
        <v>979</v>
      </c>
      <c r="C188" s="0" t="s">
        <v>980</v>
      </c>
      <c r="D188" s="0" t="s">
        <v>981</v>
      </c>
      <c r="E188" s="0" t="s">
        <v>90</v>
      </c>
      <c r="F188" s="0" t="s">
        <v>91</v>
      </c>
      <c r="G188" s="0" t="s">
        <v>92</v>
      </c>
      <c r="H188" s="0" t="s">
        <v>982</v>
      </c>
      <c r="I188" s="2">
        <v>44627</v>
      </c>
      <c r="J188" s="2">
        <v>46088</v>
      </c>
    </row>
    <row r="189" customFormat="false" ht="15" hidden="false" customHeight="false" outlineLevel="0" collapsed="false">
      <c r="A189" s="0" t="s">
        <v>983</v>
      </c>
      <c r="B189" s="0" t="s">
        <v>984</v>
      </c>
      <c r="C189" s="0" t="s">
        <v>985</v>
      </c>
      <c r="D189" s="0" t="s">
        <v>986</v>
      </c>
      <c r="E189" s="0" t="s">
        <v>987</v>
      </c>
      <c r="F189" s="0" t="s">
        <v>91</v>
      </c>
      <c r="G189" s="0" t="s">
        <v>92</v>
      </c>
      <c r="H189" s="0" t="s">
        <v>988</v>
      </c>
      <c r="I189" s="2">
        <v>44627</v>
      </c>
      <c r="J189" s="2">
        <v>46088</v>
      </c>
    </row>
    <row r="190" customFormat="false" ht="15" hidden="false" customHeight="false" outlineLevel="0" collapsed="false">
      <c r="A190" s="0" t="s">
        <v>879</v>
      </c>
      <c r="B190" s="0" t="s">
        <v>880</v>
      </c>
      <c r="C190" s="0" t="s">
        <v>881</v>
      </c>
      <c r="D190" s="0" t="s">
        <v>882</v>
      </c>
      <c r="E190" s="0" t="s">
        <v>883</v>
      </c>
      <c r="G190" s="0" t="s">
        <v>989</v>
      </c>
      <c r="H190" s="0" t="s">
        <v>990</v>
      </c>
      <c r="I190" s="2">
        <v>44657</v>
      </c>
      <c r="J190" s="2">
        <v>46118</v>
      </c>
    </row>
    <row r="191" customFormat="false" ht="15" hidden="false" customHeight="false" outlineLevel="0" collapsed="false">
      <c r="A191" s="0" t="s">
        <v>991</v>
      </c>
      <c r="B191" s="0" t="s">
        <v>992</v>
      </c>
      <c r="C191" s="0" t="s">
        <v>993</v>
      </c>
      <c r="D191" s="0" t="s">
        <v>994</v>
      </c>
      <c r="E191" s="0" t="s">
        <v>995</v>
      </c>
      <c r="F191" s="0" t="s">
        <v>727</v>
      </c>
      <c r="G191" s="0" t="s">
        <v>728</v>
      </c>
      <c r="H191" s="0" t="s">
        <v>996</v>
      </c>
      <c r="I191" s="2">
        <v>44697</v>
      </c>
      <c r="J191" s="2">
        <v>46158</v>
      </c>
    </row>
    <row r="192" customFormat="false" ht="15" hidden="false" customHeight="false" outlineLevel="0" collapsed="false">
      <c r="I192" s="2"/>
      <c r="J192" s="2"/>
    </row>
    <row r="193" customFormat="false" ht="15" hidden="false" customHeight="false" outlineLevel="0" collapsed="false">
      <c r="A193" s="0" t="s">
        <v>997</v>
      </c>
      <c r="B193" s="0" t="s">
        <v>998</v>
      </c>
      <c r="C193" s="0" t="s">
        <v>999</v>
      </c>
      <c r="D193" s="0" t="s">
        <v>1000</v>
      </c>
      <c r="E193" s="0" t="s">
        <v>1001</v>
      </c>
      <c r="F193" s="0" t="s">
        <v>91</v>
      </c>
      <c r="G193" s="0" t="s">
        <v>92</v>
      </c>
      <c r="I193" s="2"/>
      <c r="J193" s="2"/>
    </row>
    <row r="194" customFormat="false" ht="15" hidden="false" customHeight="false" outlineLevel="0" collapsed="false">
      <c r="A194" s="0" t="s">
        <v>1002</v>
      </c>
      <c r="B194" s="0" t="s">
        <v>1003</v>
      </c>
      <c r="C194" s="0" t="s">
        <v>1004</v>
      </c>
      <c r="D194" s="0" t="s">
        <v>1005</v>
      </c>
      <c r="E194" s="0" t="s">
        <v>1006</v>
      </c>
      <c r="F194" s="0" t="s">
        <v>91</v>
      </c>
      <c r="G194" s="0" t="s">
        <v>92</v>
      </c>
      <c r="H194" s="0" t="s">
        <v>1007</v>
      </c>
      <c r="I194" s="2">
        <v>44865</v>
      </c>
      <c r="J194" s="2">
        <v>46326</v>
      </c>
    </row>
    <row r="195" customFormat="false" ht="15" hidden="false" customHeight="false" outlineLevel="0" collapsed="false">
      <c r="A195" s="0" t="s">
        <v>1008</v>
      </c>
      <c r="B195" s="0" t="s">
        <v>1009</v>
      </c>
      <c r="C195" s="0" t="s">
        <v>1010</v>
      </c>
      <c r="D195" s="0" t="s">
        <v>1011</v>
      </c>
      <c r="E195" s="0" t="s">
        <v>1012</v>
      </c>
      <c r="F195" s="0" t="s">
        <v>91</v>
      </c>
      <c r="G195" s="0" t="s">
        <v>92</v>
      </c>
      <c r="H195" s="0" t="s">
        <v>1013</v>
      </c>
      <c r="I195" s="2">
        <v>44865</v>
      </c>
      <c r="J195" s="2">
        <v>46326</v>
      </c>
    </row>
    <row r="196" customFormat="false" ht="15" hidden="false" customHeight="false" outlineLevel="0" collapsed="false">
      <c r="A196" s="0" t="s">
        <v>1014</v>
      </c>
      <c r="B196" s="0" t="s">
        <v>1015</v>
      </c>
      <c r="C196" s="0" t="s">
        <v>1016</v>
      </c>
      <c r="D196" s="0" t="s">
        <v>1017</v>
      </c>
      <c r="E196" s="0" t="s">
        <v>1018</v>
      </c>
      <c r="F196" s="0" t="s">
        <v>560</v>
      </c>
      <c r="G196" s="0" t="s">
        <v>474</v>
      </c>
      <c r="H196" s="0" t="s">
        <v>1019</v>
      </c>
      <c r="I196" s="2">
        <v>44865</v>
      </c>
      <c r="J196" s="2">
        <v>46326</v>
      </c>
    </row>
    <row r="197" customFormat="false" ht="15" hidden="false" customHeight="false" outlineLevel="0" collapsed="false">
      <c r="A197" s="0" t="s">
        <v>1020</v>
      </c>
      <c r="B197" s="0" t="s">
        <v>1021</v>
      </c>
      <c r="C197" s="0" t="s">
        <v>1022</v>
      </c>
      <c r="D197" s="0" t="s">
        <v>1023</v>
      </c>
      <c r="E197" s="0" t="s">
        <v>1024</v>
      </c>
      <c r="F197" s="0" t="s">
        <v>15</v>
      </c>
      <c r="G197" s="0" t="s">
        <v>16</v>
      </c>
      <c r="H197" s="0" t="s">
        <v>1025</v>
      </c>
      <c r="I197" s="2">
        <v>44881</v>
      </c>
      <c r="J197" s="2">
        <v>46342</v>
      </c>
    </row>
    <row r="198" customFormat="false" ht="15" hidden="false" customHeight="false" outlineLevel="0" collapsed="false">
      <c r="I198" s="2"/>
      <c r="J198" s="2"/>
    </row>
    <row r="199" customFormat="false" ht="15" hidden="false" customHeight="false" outlineLevel="0" collapsed="false">
      <c r="A199" s="0" t="s">
        <v>1026</v>
      </c>
      <c r="B199" s="0" t="s">
        <v>1027</v>
      </c>
      <c r="C199" s="0" t="s">
        <v>1028</v>
      </c>
      <c r="D199" s="0" t="s">
        <v>1029</v>
      </c>
      <c r="E199" s="0" t="s">
        <v>1030</v>
      </c>
      <c r="F199" s="0" t="s">
        <v>231</v>
      </c>
      <c r="G199" s="0" t="s">
        <v>232</v>
      </c>
      <c r="H199" s="0" t="s">
        <v>1031</v>
      </c>
      <c r="I199" s="2">
        <v>44634</v>
      </c>
      <c r="J199" s="2">
        <v>46095</v>
      </c>
    </row>
    <row r="200" customFormat="false" ht="15" hidden="false" customHeight="false" outlineLevel="0" collapsed="false">
      <c r="A200" s="0" t="s">
        <v>1026</v>
      </c>
      <c r="B200" s="0" t="s">
        <v>1027</v>
      </c>
      <c r="C200" s="0" t="s">
        <v>1028</v>
      </c>
      <c r="D200" s="0" t="s">
        <v>1029</v>
      </c>
      <c r="E200" s="0" t="s">
        <v>1030</v>
      </c>
      <c r="F200" s="0" t="s">
        <v>321</v>
      </c>
      <c r="G200" s="0" t="s">
        <v>322</v>
      </c>
      <c r="H200" s="0" t="s">
        <v>1032</v>
      </c>
      <c r="I200" s="2">
        <v>44634</v>
      </c>
      <c r="J200" s="2">
        <v>46095</v>
      </c>
    </row>
    <row r="201" customFormat="false" ht="15" hidden="false" customHeight="false" outlineLevel="0" collapsed="false">
      <c r="A201" s="0" t="s">
        <v>1033</v>
      </c>
      <c r="B201" s="0" t="s">
        <v>1034</v>
      </c>
      <c r="C201" s="0" t="s">
        <v>1035</v>
      </c>
      <c r="D201" s="0" t="s">
        <v>1036</v>
      </c>
      <c r="E201" s="0" t="s">
        <v>90</v>
      </c>
      <c r="F201" s="0" t="s">
        <v>91</v>
      </c>
      <c r="G201" s="0" t="s">
        <v>92</v>
      </c>
      <c r="H201" s="0" t="s">
        <v>1037</v>
      </c>
      <c r="I201" s="2">
        <v>44634</v>
      </c>
      <c r="J201" s="2">
        <v>46095</v>
      </c>
    </row>
    <row r="202" customFormat="false" ht="15" hidden="false" customHeight="false" outlineLevel="0" collapsed="false">
      <c r="A202" s="0" t="s">
        <v>1038</v>
      </c>
      <c r="B202" s="0" t="s">
        <v>117</v>
      </c>
      <c r="C202" s="0" t="s">
        <v>1039</v>
      </c>
      <c r="D202" s="0" t="s">
        <v>1040</v>
      </c>
      <c r="E202" s="0" t="s">
        <v>1041</v>
      </c>
      <c r="F202" s="0" t="s">
        <v>91</v>
      </c>
      <c r="G202" s="0" t="s">
        <v>92</v>
      </c>
      <c r="H202" s="0" t="s">
        <v>537</v>
      </c>
      <c r="I202" s="2">
        <v>44634</v>
      </c>
      <c r="J202" s="2">
        <v>46095</v>
      </c>
    </row>
    <row r="203" customFormat="false" ht="15" hidden="false" customHeight="false" outlineLevel="0" collapsed="false">
      <c r="A203" s="0" t="s">
        <v>1042</v>
      </c>
      <c r="B203" s="0" t="s">
        <v>1043</v>
      </c>
      <c r="C203" s="0" t="s">
        <v>1044</v>
      </c>
      <c r="D203" s="0" t="s">
        <v>1045</v>
      </c>
      <c r="E203" s="0" t="s">
        <v>1046</v>
      </c>
      <c r="F203" s="0" t="s">
        <v>91</v>
      </c>
      <c r="G203" s="0" t="s">
        <v>92</v>
      </c>
      <c r="H203" s="0" t="s">
        <v>1047</v>
      </c>
      <c r="I203" s="2">
        <v>44634</v>
      </c>
      <c r="J203" s="2">
        <v>46095</v>
      </c>
    </row>
    <row r="204" customFormat="false" ht="15" hidden="false" customHeight="false" outlineLevel="0" collapsed="false">
      <c r="A204" s="0" t="s">
        <v>1048</v>
      </c>
      <c r="B204" s="0" t="s">
        <v>1049</v>
      </c>
      <c r="C204" s="0" t="s">
        <v>1050</v>
      </c>
      <c r="D204" s="0" t="s">
        <v>1051</v>
      </c>
      <c r="E204" s="0" t="s">
        <v>1052</v>
      </c>
      <c r="F204" s="0" t="s">
        <v>91</v>
      </c>
      <c r="G204" s="0" t="s">
        <v>92</v>
      </c>
      <c r="H204" s="0" t="s">
        <v>1053</v>
      </c>
      <c r="I204" s="2">
        <v>44634</v>
      </c>
      <c r="J204" s="2">
        <v>46095</v>
      </c>
    </row>
    <row r="205" customFormat="false" ht="15" hidden="false" customHeight="false" outlineLevel="0" collapsed="false">
      <c r="A205" s="0" t="s">
        <v>1054</v>
      </c>
      <c r="B205" s="0" t="s">
        <v>1055</v>
      </c>
      <c r="C205" s="0" t="s">
        <v>1056</v>
      </c>
      <c r="D205" s="0" t="s">
        <v>1057</v>
      </c>
      <c r="E205" s="0" t="s">
        <v>1058</v>
      </c>
      <c r="F205" s="0" t="s">
        <v>1059</v>
      </c>
      <c r="G205" s="0" t="s">
        <v>989</v>
      </c>
      <c r="H205" s="0" t="s">
        <v>1060</v>
      </c>
      <c r="I205" s="2">
        <v>44643</v>
      </c>
      <c r="J205" s="2">
        <v>46104</v>
      </c>
    </row>
    <row r="206" customFormat="false" ht="15" hidden="false" customHeight="false" outlineLevel="0" collapsed="false">
      <c r="A206" s="0" t="s">
        <v>1061</v>
      </c>
      <c r="B206" s="0" t="s">
        <v>1062</v>
      </c>
      <c r="C206" s="0" t="s">
        <v>1063</v>
      </c>
      <c r="D206" s="0" t="s">
        <v>1064</v>
      </c>
      <c r="E206" s="0" t="s">
        <v>1065</v>
      </c>
      <c r="F206" s="0" t="s">
        <v>560</v>
      </c>
      <c r="G206" s="0" t="s">
        <v>474</v>
      </c>
      <c r="H206" s="0" t="s">
        <v>1066</v>
      </c>
      <c r="I206" s="2">
        <v>44643</v>
      </c>
      <c r="J206" s="2">
        <v>46104</v>
      </c>
    </row>
    <row r="207" customFormat="false" ht="15" hidden="false" customHeight="false" outlineLevel="0" collapsed="false">
      <c r="I207" s="2"/>
      <c r="J207" s="2"/>
    </row>
    <row r="208" customFormat="false" ht="15" hidden="false" customHeight="false" outlineLevel="0" collapsed="false">
      <c r="A208" s="0" t="s">
        <v>1067</v>
      </c>
      <c r="B208" s="0" t="s">
        <v>1068</v>
      </c>
      <c r="C208" s="0" t="s">
        <v>1069</v>
      </c>
      <c r="D208" s="0" t="s">
        <v>1070</v>
      </c>
      <c r="E208" s="0" t="s">
        <v>1071</v>
      </c>
      <c r="F208" s="0" t="s">
        <v>231</v>
      </c>
      <c r="G208" s="0" t="s">
        <v>232</v>
      </c>
      <c r="H208" s="0" t="s">
        <v>1072</v>
      </c>
      <c r="I208" s="2">
        <v>44643</v>
      </c>
      <c r="J208" s="2">
        <v>46104</v>
      </c>
    </row>
    <row r="209" customFormat="false" ht="15" hidden="false" customHeight="false" outlineLevel="0" collapsed="false">
      <c r="A209" s="0" t="s">
        <v>1073</v>
      </c>
      <c r="B209" s="0" t="s">
        <v>1074</v>
      </c>
      <c r="C209" s="0" t="s">
        <v>1075</v>
      </c>
      <c r="D209" s="0" t="s">
        <v>1076</v>
      </c>
      <c r="E209" s="0" t="s">
        <v>1077</v>
      </c>
      <c r="F209" s="0" t="s">
        <v>15</v>
      </c>
      <c r="G209" s="0" t="s">
        <v>16</v>
      </c>
      <c r="H209" s="0" t="s">
        <v>1078</v>
      </c>
      <c r="I209" s="2">
        <v>44643</v>
      </c>
      <c r="J209" s="2">
        <v>46104</v>
      </c>
    </row>
    <row r="210" customFormat="false" ht="15" hidden="false" customHeight="false" outlineLevel="0" collapsed="false">
      <c r="A210" s="0" t="s">
        <v>1079</v>
      </c>
      <c r="B210" s="0" t="s">
        <v>1080</v>
      </c>
      <c r="C210" s="0" t="s">
        <v>1081</v>
      </c>
      <c r="D210" s="0" t="s">
        <v>1082</v>
      </c>
      <c r="E210" s="0" t="s">
        <v>1083</v>
      </c>
      <c r="F210" s="0" t="s">
        <v>15</v>
      </c>
      <c r="G210" s="0" t="s">
        <v>16</v>
      </c>
      <c r="H210" s="0" t="s">
        <v>1084</v>
      </c>
      <c r="I210" s="2">
        <v>44643</v>
      </c>
      <c r="J210" s="2">
        <v>46104</v>
      </c>
    </row>
    <row r="211" customFormat="false" ht="15" hidden="false" customHeight="false" outlineLevel="0" collapsed="false">
      <c r="A211" s="0" t="s">
        <v>1085</v>
      </c>
      <c r="B211" s="0" t="s">
        <v>1086</v>
      </c>
      <c r="C211" s="0" t="s">
        <v>1087</v>
      </c>
      <c r="D211" s="0" t="s">
        <v>1088</v>
      </c>
      <c r="E211" s="0" t="s">
        <v>90</v>
      </c>
      <c r="F211" s="0" t="s">
        <v>71</v>
      </c>
      <c r="G211" s="0" t="s">
        <v>72</v>
      </c>
      <c r="H211" s="0" t="s">
        <v>1089</v>
      </c>
      <c r="I211" s="2">
        <v>44644</v>
      </c>
      <c r="J211" s="2">
        <v>46105</v>
      </c>
    </row>
    <row r="212" customFormat="false" ht="15" hidden="false" customHeight="false" outlineLevel="0" collapsed="false">
      <c r="A212" s="0" t="s">
        <v>1090</v>
      </c>
      <c r="B212" s="0" t="s">
        <v>1091</v>
      </c>
      <c r="C212" s="0" t="s">
        <v>1092</v>
      </c>
      <c r="D212" s="0" t="s">
        <v>1093</v>
      </c>
      <c r="E212" s="0" t="s">
        <v>1094</v>
      </c>
      <c r="F212" s="0" t="s">
        <v>321</v>
      </c>
      <c r="G212" s="0" t="s">
        <v>322</v>
      </c>
      <c r="H212" s="0" t="s">
        <v>1095</v>
      </c>
      <c r="I212" s="2">
        <v>44643</v>
      </c>
      <c r="J212" s="2">
        <v>46104</v>
      </c>
    </row>
    <row r="213" customFormat="false" ht="15" hidden="false" customHeight="false" outlineLevel="0" collapsed="false">
      <c r="A213" s="0" t="s">
        <v>1096</v>
      </c>
      <c r="B213" s="0" t="s">
        <v>241</v>
      </c>
      <c r="C213" s="0" t="s">
        <v>1097</v>
      </c>
      <c r="D213" s="0" t="s">
        <v>1098</v>
      </c>
      <c r="E213" s="0" t="s">
        <v>230</v>
      </c>
      <c r="F213" s="0" t="s">
        <v>321</v>
      </c>
      <c r="G213" s="0" t="s">
        <v>322</v>
      </c>
      <c r="H213" s="0" t="s">
        <v>752</v>
      </c>
      <c r="I213" s="2">
        <v>44634</v>
      </c>
      <c r="J213" s="2">
        <v>46095</v>
      </c>
    </row>
    <row r="214" customFormat="false" ht="15" hidden="false" customHeight="false" outlineLevel="0" collapsed="false">
      <c r="A214" s="0" t="s">
        <v>1099</v>
      </c>
      <c r="B214" s="0" t="s">
        <v>25</v>
      </c>
      <c r="C214" s="0" t="s">
        <v>1100</v>
      </c>
      <c r="D214" s="0" t="s">
        <v>1101</v>
      </c>
      <c r="E214" s="0" t="s">
        <v>1102</v>
      </c>
      <c r="F214" s="0" t="s">
        <v>321</v>
      </c>
      <c r="G214" s="0" t="s">
        <v>322</v>
      </c>
      <c r="H214" s="0" t="s">
        <v>1103</v>
      </c>
      <c r="I214" s="2">
        <v>44662</v>
      </c>
      <c r="J214" s="2">
        <v>46123</v>
      </c>
    </row>
    <row r="215" customFormat="false" ht="15" hidden="false" customHeight="false" outlineLevel="0" collapsed="false">
      <c r="A215" s="0" t="s">
        <v>1104</v>
      </c>
      <c r="B215" s="0" t="s">
        <v>1105</v>
      </c>
      <c r="C215" s="0" t="s">
        <v>1106</v>
      </c>
      <c r="D215" s="0" t="s">
        <v>1107</v>
      </c>
      <c r="E215" s="0" t="s">
        <v>108</v>
      </c>
      <c r="F215" s="0" t="s">
        <v>321</v>
      </c>
      <c r="G215" s="0" t="s">
        <v>322</v>
      </c>
      <c r="H215" s="0" t="s">
        <v>429</v>
      </c>
      <c r="I215" s="2">
        <v>44642</v>
      </c>
      <c r="J215" s="2">
        <v>46103</v>
      </c>
    </row>
    <row r="216" customFormat="false" ht="15" hidden="false" customHeight="false" outlineLevel="0" collapsed="false">
      <c r="A216" s="0" t="s">
        <v>1108</v>
      </c>
      <c r="B216" s="0" t="s">
        <v>1109</v>
      </c>
      <c r="C216" s="0" t="s">
        <v>1110</v>
      </c>
      <c r="D216" s="0" t="s">
        <v>1111</v>
      </c>
      <c r="E216" s="0" t="s">
        <v>1112</v>
      </c>
      <c r="F216" s="0" t="s">
        <v>321</v>
      </c>
      <c r="G216" s="0" t="s">
        <v>322</v>
      </c>
      <c r="H216" s="0" t="s">
        <v>1113</v>
      </c>
      <c r="I216" s="2">
        <v>44643</v>
      </c>
      <c r="J216" s="2">
        <v>46104</v>
      </c>
    </row>
    <row r="217" customFormat="false" ht="15" hidden="false" customHeight="false" outlineLevel="0" collapsed="false">
      <c r="A217" s="0" t="s">
        <v>1114</v>
      </c>
      <c r="B217" s="0" t="s">
        <v>1115</v>
      </c>
      <c r="C217" s="0" t="s">
        <v>1116</v>
      </c>
      <c r="D217" s="0" t="s">
        <v>1117</v>
      </c>
      <c r="E217" s="0" t="s">
        <v>1118</v>
      </c>
      <c r="F217" s="0" t="s">
        <v>91</v>
      </c>
      <c r="G217" s="0" t="s">
        <v>92</v>
      </c>
      <c r="H217" s="0" t="s">
        <v>1119</v>
      </c>
      <c r="I217" s="2">
        <v>44657</v>
      </c>
      <c r="J217" s="2">
        <v>46118</v>
      </c>
    </row>
    <row r="218" customFormat="false" ht="15" hidden="false" customHeight="false" outlineLevel="0" collapsed="false">
      <c r="A218" s="0" t="s">
        <v>1120</v>
      </c>
      <c r="B218" s="0" t="s">
        <v>1121</v>
      </c>
      <c r="C218" s="0" t="s">
        <v>1122</v>
      </c>
      <c r="D218" s="0" t="s">
        <v>1123</v>
      </c>
      <c r="E218" s="0" t="s">
        <v>417</v>
      </c>
      <c r="F218" s="0" t="s">
        <v>91</v>
      </c>
      <c r="G218" s="0" t="s">
        <v>92</v>
      </c>
      <c r="H218" s="0" t="s">
        <v>1124</v>
      </c>
      <c r="I218" s="2">
        <v>44657</v>
      </c>
      <c r="J218" s="2">
        <v>46118</v>
      </c>
    </row>
    <row r="219" customFormat="false" ht="15" hidden="false" customHeight="false" outlineLevel="0" collapsed="false">
      <c r="A219" s="0" t="s">
        <v>1125</v>
      </c>
      <c r="B219" s="0" t="s">
        <v>1126</v>
      </c>
      <c r="C219" s="0" t="s">
        <v>1127</v>
      </c>
      <c r="D219" s="0" t="s">
        <v>1128</v>
      </c>
      <c r="E219" s="0" t="s">
        <v>428</v>
      </c>
      <c r="F219" s="0" t="s">
        <v>91</v>
      </c>
      <c r="G219" s="0" t="s">
        <v>92</v>
      </c>
      <c r="H219" s="0" t="s">
        <v>1129</v>
      </c>
      <c r="I219" s="2">
        <v>44650</v>
      </c>
      <c r="J219" s="2">
        <v>46111</v>
      </c>
    </row>
    <row r="220" customFormat="false" ht="15" hidden="false" customHeight="false" outlineLevel="0" collapsed="false">
      <c r="A220" s="0" t="s">
        <v>1130</v>
      </c>
      <c r="B220" s="0" t="s">
        <v>1131</v>
      </c>
      <c r="C220" s="0" t="s">
        <v>1132</v>
      </c>
      <c r="D220" s="0" t="s">
        <v>1133</v>
      </c>
      <c r="E220" s="0" t="s">
        <v>1134</v>
      </c>
      <c r="F220" s="0" t="s">
        <v>91</v>
      </c>
      <c r="G220" s="0" t="s">
        <v>92</v>
      </c>
      <c r="H220" s="0" t="s">
        <v>1135</v>
      </c>
      <c r="I220" s="2">
        <v>44657</v>
      </c>
      <c r="J220" s="2">
        <v>46118</v>
      </c>
    </row>
    <row r="221" customFormat="false" ht="15" hidden="false" customHeight="false" outlineLevel="0" collapsed="false">
      <c r="A221" s="0" t="s">
        <v>1136</v>
      </c>
      <c r="B221" s="0" t="s">
        <v>1137</v>
      </c>
      <c r="C221" s="0" t="s">
        <v>1138</v>
      </c>
      <c r="D221" s="0" t="s">
        <v>1139</v>
      </c>
      <c r="E221" s="0" t="s">
        <v>90</v>
      </c>
      <c r="F221" s="0" t="s">
        <v>715</v>
      </c>
      <c r="G221" s="0" t="s">
        <v>716</v>
      </c>
      <c r="H221" s="0" t="s">
        <v>1140</v>
      </c>
      <c r="I221" s="2">
        <v>44643</v>
      </c>
      <c r="J221" s="2">
        <v>46104</v>
      </c>
    </row>
    <row r="222" customFormat="false" ht="15" hidden="false" customHeight="false" outlineLevel="0" collapsed="false">
      <c r="A222" s="0" t="s">
        <v>891</v>
      </c>
      <c r="B222" s="0" t="s">
        <v>892</v>
      </c>
      <c r="C222" s="0" t="s">
        <v>893</v>
      </c>
      <c r="D222" s="0" t="s">
        <v>894</v>
      </c>
      <c r="E222" s="0" t="s">
        <v>785</v>
      </c>
      <c r="G222" s="0" t="s">
        <v>716</v>
      </c>
      <c r="I222" s="2"/>
      <c r="J222" s="2"/>
    </row>
    <row r="223" customFormat="false" ht="15" hidden="false" customHeight="false" outlineLevel="0" collapsed="false">
      <c r="I223" s="2"/>
      <c r="J223" s="2"/>
    </row>
    <row r="224" customFormat="false" ht="15" hidden="false" customHeight="false" outlineLevel="0" collapsed="false">
      <c r="A224" s="0" t="s">
        <v>1141</v>
      </c>
      <c r="B224" s="0" t="s">
        <v>420</v>
      </c>
      <c r="C224" s="0" t="s">
        <v>1142</v>
      </c>
      <c r="D224" s="0" t="s">
        <v>1143</v>
      </c>
      <c r="E224" s="0" t="s">
        <v>1144</v>
      </c>
      <c r="F224" s="0" t="s">
        <v>231</v>
      </c>
      <c r="G224" s="0" t="s">
        <v>232</v>
      </c>
      <c r="H224" s="0" t="s">
        <v>1145</v>
      </c>
      <c r="I224" s="2">
        <v>44650</v>
      </c>
      <c r="J224" s="2">
        <v>46111</v>
      </c>
    </row>
    <row r="225" customFormat="false" ht="15" hidden="false" customHeight="false" outlineLevel="0" collapsed="false">
      <c r="A225" s="0" t="s">
        <v>1146</v>
      </c>
      <c r="B225" s="0" t="s">
        <v>1147</v>
      </c>
      <c r="C225" s="0" t="s">
        <v>1148</v>
      </c>
      <c r="D225" s="0" t="s">
        <v>1149</v>
      </c>
      <c r="E225" s="0" t="s">
        <v>1077</v>
      </c>
      <c r="F225" s="0" t="s">
        <v>15</v>
      </c>
      <c r="G225" s="0" t="s">
        <v>16</v>
      </c>
      <c r="H225" s="0" t="s">
        <v>1150</v>
      </c>
      <c r="I225" s="2">
        <v>44650</v>
      </c>
      <c r="J225" s="2">
        <v>46111</v>
      </c>
    </row>
    <row r="226" customFormat="false" ht="15" hidden="false" customHeight="false" outlineLevel="0" collapsed="false">
      <c r="A226" s="0" t="s">
        <v>1151</v>
      </c>
      <c r="B226" s="0" t="s">
        <v>767</v>
      </c>
      <c r="C226" s="0" t="s">
        <v>1152</v>
      </c>
      <c r="D226" s="0" t="s">
        <v>1153</v>
      </c>
      <c r="E226" s="0" t="s">
        <v>1154</v>
      </c>
      <c r="F226" s="0" t="s">
        <v>15</v>
      </c>
      <c r="G226" s="0" t="s">
        <v>16</v>
      </c>
      <c r="H226" s="0" t="s">
        <v>1155</v>
      </c>
      <c r="I226" s="2">
        <v>44657</v>
      </c>
      <c r="J226" s="2">
        <v>46118</v>
      </c>
    </row>
    <row r="227" customFormat="false" ht="15" hidden="false" customHeight="false" outlineLevel="0" collapsed="false">
      <c r="A227" s="0" t="s">
        <v>1156</v>
      </c>
      <c r="B227" s="0" t="s">
        <v>1157</v>
      </c>
      <c r="C227" s="0" t="s">
        <v>1158</v>
      </c>
      <c r="D227" s="0" t="s">
        <v>1159</v>
      </c>
      <c r="E227" s="0" t="s">
        <v>1160</v>
      </c>
      <c r="F227" s="0" t="s">
        <v>71</v>
      </c>
      <c r="G227" s="0" t="s">
        <v>72</v>
      </c>
      <c r="H227" s="0" t="s">
        <v>1161</v>
      </c>
      <c r="I227" s="2">
        <v>44659</v>
      </c>
      <c r="J227" s="2">
        <v>46120</v>
      </c>
    </row>
    <row r="228" customFormat="false" ht="15" hidden="false" customHeight="false" outlineLevel="0" collapsed="false">
      <c r="A228" s="0" t="s">
        <v>1162</v>
      </c>
      <c r="B228" s="0" t="s">
        <v>1163</v>
      </c>
      <c r="C228" s="0" t="s">
        <v>1164</v>
      </c>
      <c r="D228" s="0" t="s">
        <v>1165</v>
      </c>
      <c r="E228" s="0" t="s">
        <v>14</v>
      </c>
      <c r="F228" s="0" t="s">
        <v>321</v>
      </c>
      <c r="G228" s="0" t="s">
        <v>322</v>
      </c>
      <c r="H228" s="0" t="s">
        <v>1166</v>
      </c>
      <c r="I228" s="2">
        <v>44650</v>
      </c>
      <c r="J228" s="2">
        <v>46111</v>
      </c>
    </row>
    <row r="229" customFormat="false" ht="15" hidden="false" customHeight="false" outlineLevel="0" collapsed="false">
      <c r="A229" s="0" t="s">
        <v>1167</v>
      </c>
      <c r="B229" s="0" t="s">
        <v>1168</v>
      </c>
      <c r="C229" s="0" t="s">
        <v>1169</v>
      </c>
      <c r="D229" s="0" t="s">
        <v>1170</v>
      </c>
      <c r="E229" s="0" t="s">
        <v>1171</v>
      </c>
      <c r="F229" s="0" t="s">
        <v>321</v>
      </c>
      <c r="G229" s="0" t="s">
        <v>322</v>
      </c>
      <c r="H229" s="0" t="s">
        <v>1172</v>
      </c>
      <c r="I229" s="2">
        <v>44657</v>
      </c>
      <c r="J229" s="2">
        <v>46118</v>
      </c>
    </row>
    <row r="230" customFormat="false" ht="15" hidden="false" customHeight="false" outlineLevel="0" collapsed="false">
      <c r="A230" s="0" t="s">
        <v>1173</v>
      </c>
      <c r="B230" s="0" t="s">
        <v>1174</v>
      </c>
      <c r="C230" s="0" t="s">
        <v>1175</v>
      </c>
      <c r="D230" s="0" t="s">
        <v>1176</v>
      </c>
      <c r="E230" s="0" t="s">
        <v>1177</v>
      </c>
      <c r="F230" s="0" t="s">
        <v>321</v>
      </c>
      <c r="G230" s="0" t="s">
        <v>322</v>
      </c>
      <c r="H230" s="0" t="s">
        <v>1178</v>
      </c>
      <c r="I230" s="2">
        <v>44650</v>
      </c>
      <c r="J230" s="2">
        <v>46111</v>
      </c>
    </row>
    <row r="231" customFormat="false" ht="15" hidden="false" customHeight="false" outlineLevel="0" collapsed="false">
      <c r="A231" s="0" t="s">
        <v>1179</v>
      </c>
      <c r="B231" s="0" t="s">
        <v>834</v>
      </c>
      <c r="C231" s="0" t="s">
        <v>1180</v>
      </c>
      <c r="D231" s="0" t="s">
        <v>1181</v>
      </c>
      <c r="E231" s="0" t="s">
        <v>1182</v>
      </c>
      <c r="F231" s="0" t="s">
        <v>91</v>
      </c>
      <c r="G231" s="0" t="s">
        <v>92</v>
      </c>
      <c r="H231" s="0" t="s">
        <v>1183</v>
      </c>
      <c r="I231" s="2">
        <v>44656</v>
      </c>
      <c r="J231" s="2">
        <v>46117</v>
      </c>
    </row>
    <row r="232" customFormat="false" ht="15" hidden="false" customHeight="false" outlineLevel="0" collapsed="false">
      <c r="A232" s="0" t="s">
        <v>1184</v>
      </c>
      <c r="B232" s="0" t="s">
        <v>1185</v>
      </c>
      <c r="C232" s="0" t="s">
        <v>1186</v>
      </c>
      <c r="D232" s="0" t="s">
        <v>1187</v>
      </c>
      <c r="E232" s="0" t="s">
        <v>445</v>
      </c>
      <c r="F232" s="0" t="s">
        <v>91</v>
      </c>
      <c r="G232" s="0" t="s">
        <v>92</v>
      </c>
      <c r="H232" s="0" t="s">
        <v>1188</v>
      </c>
      <c r="I232" s="2">
        <v>44657</v>
      </c>
      <c r="J232" s="2">
        <v>46118</v>
      </c>
    </row>
    <row r="233" customFormat="false" ht="15" hidden="false" customHeight="false" outlineLevel="0" collapsed="false">
      <c r="A233" s="0" t="s">
        <v>1189</v>
      </c>
      <c r="B233" s="0" t="s">
        <v>1190</v>
      </c>
      <c r="C233" s="0" t="s">
        <v>1191</v>
      </c>
      <c r="D233" s="0" t="s">
        <v>1192</v>
      </c>
      <c r="E233" s="0" t="s">
        <v>1193</v>
      </c>
      <c r="F233" s="0" t="s">
        <v>91</v>
      </c>
      <c r="G233" s="0" t="s">
        <v>92</v>
      </c>
      <c r="H233" s="0" t="s">
        <v>1194</v>
      </c>
      <c r="I233" s="2">
        <v>44651</v>
      </c>
      <c r="J233" s="2">
        <v>46112</v>
      </c>
    </row>
    <row r="234" customFormat="false" ht="15" hidden="false" customHeight="false" outlineLevel="0" collapsed="false">
      <c r="A234" s="0" t="s">
        <v>1195</v>
      </c>
      <c r="B234" s="0" t="s">
        <v>1196</v>
      </c>
      <c r="C234" s="0" t="s">
        <v>1197</v>
      </c>
      <c r="D234" s="0" t="s">
        <v>1198</v>
      </c>
      <c r="E234" s="0" t="s">
        <v>451</v>
      </c>
      <c r="F234" s="0" t="s">
        <v>560</v>
      </c>
      <c r="G234" s="0" t="s">
        <v>474</v>
      </c>
      <c r="H234" s="0" t="s">
        <v>1199</v>
      </c>
      <c r="I234" s="2">
        <v>44659</v>
      </c>
      <c r="J234" s="2">
        <v>46120</v>
      </c>
    </row>
    <row r="235" customFormat="false" ht="15" hidden="false" customHeight="false" outlineLevel="0" collapsed="false">
      <c r="I235" s="2"/>
      <c r="J235" s="2"/>
    </row>
    <row r="236" customFormat="false" ht="15" hidden="false" customHeight="false" outlineLevel="0" collapsed="false">
      <c r="A236" s="0" t="s">
        <v>469</v>
      </c>
      <c r="B236" s="0" t="s">
        <v>470</v>
      </c>
      <c r="C236" s="0" t="s">
        <v>471</v>
      </c>
      <c r="D236" s="0" t="s">
        <v>472</v>
      </c>
      <c r="E236" s="0" t="s">
        <v>473</v>
      </c>
      <c r="F236" s="0" t="s">
        <v>566</v>
      </c>
      <c r="G236" s="0" t="s">
        <v>567</v>
      </c>
      <c r="H236" s="0" t="s">
        <v>1200</v>
      </c>
      <c r="I236" s="2">
        <v>44664</v>
      </c>
      <c r="J236" s="2">
        <v>46125</v>
      </c>
    </row>
    <row r="237" customFormat="false" ht="15" hidden="false" customHeight="false" outlineLevel="0" collapsed="false">
      <c r="A237" s="0" t="s">
        <v>1201</v>
      </c>
      <c r="B237" s="0" t="s">
        <v>1202</v>
      </c>
      <c r="C237" s="0" t="s">
        <v>1203</v>
      </c>
      <c r="D237" s="0" t="s">
        <v>1204</v>
      </c>
      <c r="E237" s="0" t="s">
        <v>230</v>
      </c>
      <c r="F237" s="0" t="s">
        <v>231</v>
      </c>
      <c r="G237" s="0" t="s">
        <v>232</v>
      </c>
      <c r="H237" s="0" t="s">
        <v>1205</v>
      </c>
      <c r="I237" s="2">
        <v>44664</v>
      </c>
      <c r="J237" s="2">
        <v>46125</v>
      </c>
    </row>
    <row r="238" customFormat="false" ht="15" hidden="false" customHeight="false" outlineLevel="0" collapsed="false">
      <c r="A238" s="0" t="s">
        <v>1206</v>
      </c>
      <c r="B238" s="0" t="s">
        <v>1202</v>
      </c>
      <c r="C238" s="0" t="s">
        <v>1207</v>
      </c>
      <c r="D238" s="0" t="s">
        <v>1208</v>
      </c>
      <c r="E238" s="0" t="s">
        <v>1209</v>
      </c>
      <c r="F238" s="0" t="s">
        <v>231</v>
      </c>
      <c r="G238" s="0" t="s">
        <v>232</v>
      </c>
      <c r="H238" s="0" t="s">
        <v>1210</v>
      </c>
      <c r="I238" s="2">
        <v>44664</v>
      </c>
      <c r="J238" s="2">
        <v>46125</v>
      </c>
    </row>
    <row r="239" customFormat="false" ht="15" hidden="false" customHeight="false" outlineLevel="0" collapsed="false">
      <c r="A239" s="0" t="s">
        <v>821</v>
      </c>
      <c r="B239" s="0" t="s">
        <v>1211</v>
      </c>
      <c r="C239" s="0" t="s">
        <v>823</v>
      </c>
      <c r="D239" s="0" t="s">
        <v>824</v>
      </c>
      <c r="E239" s="0" t="s">
        <v>825</v>
      </c>
      <c r="F239" s="0" t="s">
        <v>231</v>
      </c>
      <c r="G239" s="0" t="s">
        <v>232</v>
      </c>
      <c r="I239" s="2">
        <v>44664</v>
      </c>
      <c r="J239" s="2">
        <v>46125</v>
      </c>
    </row>
    <row r="240" customFormat="false" ht="15" hidden="false" customHeight="false" outlineLevel="0" collapsed="false">
      <c r="A240" s="0" t="s">
        <v>1212</v>
      </c>
      <c r="B240" s="0" t="s">
        <v>1213</v>
      </c>
      <c r="C240" s="0" t="s">
        <v>1214</v>
      </c>
      <c r="D240" s="0" t="s">
        <v>1215</v>
      </c>
      <c r="E240" s="0" t="s">
        <v>1216</v>
      </c>
      <c r="F240" s="0" t="s">
        <v>15</v>
      </c>
      <c r="G240" s="0" t="s">
        <v>16</v>
      </c>
      <c r="H240" s="0" t="s">
        <v>1217</v>
      </c>
      <c r="I240" s="2">
        <v>44664</v>
      </c>
      <c r="J240" s="2">
        <v>46125</v>
      </c>
    </row>
    <row r="241" customFormat="false" ht="15" hidden="false" customHeight="false" outlineLevel="0" collapsed="false">
      <c r="A241" s="0" t="s">
        <v>1218</v>
      </c>
      <c r="B241" s="0" t="s">
        <v>1219</v>
      </c>
      <c r="C241" s="0" t="s">
        <v>1220</v>
      </c>
      <c r="D241" s="0" t="s">
        <v>1221</v>
      </c>
      <c r="E241" s="0" t="s">
        <v>1222</v>
      </c>
      <c r="F241" s="0" t="s">
        <v>15</v>
      </c>
      <c r="G241" s="0" t="s">
        <v>16</v>
      </c>
      <c r="H241" s="0" t="s">
        <v>1223</v>
      </c>
      <c r="I241" s="2">
        <v>44671</v>
      </c>
      <c r="J241" s="2">
        <v>46132</v>
      </c>
    </row>
    <row r="242" customFormat="false" ht="15" hidden="false" customHeight="false" outlineLevel="0" collapsed="false">
      <c r="A242" s="0" t="s">
        <v>1224</v>
      </c>
      <c r="B242" s="0" t="s">
        <v>117</v>
      </c>
      <c r="C242" s="0" t="s">
        <v>1225</v>
      </c>
      <c r="D242" s="0" t="s">
        <v>1226</v>
      </c>
      <c r="E242" s="0" t="s">
        <v>1227</v>
      </c>
      <c r="F242" s="0" t="s">
        <v>15</v>
      </c>
      <c r="G242" s="0" t="s">
        <v>16</v>
      </c>
      <c r="H242" s="0" t="s">
        <v>1228</v>
      </c>
      <c r="I242" s="2">
        <v>44670</v>
      </c>
      <c r="J242" s="2">
        <v>46131</v>
      </c>
    </row>
    <row r="243" customFormat="false" ht="15" hidden="false" customHeight="false" outlineLevel="0" collapsed="false">
      <c r="A243" s="0" t="s">
        <v>1229</v>
      </c>
      <c r="B243" s="0" t="s">
        <v>1230</v>
      </c>
      <c r="C243" s="0" t="s">
        <v>1231</v>
      </c>
      <c r="D243" s="0" t="s">
        <v>1232</v>
      </c>
      <c r="E243" s="0" t="s">
        <v>1233</v>
      </c>
      <c r="F243" s="0" t="s">
        <v>321</v>
      </c>
      <c r="G243" s="0" t="s">
        <v>322</v>
      </c>
      <c r="H243" s="0" t="s">
        <v>1234</v>
      </c>
      <c r="I243" s="2">
        <v>44670</v>
      </c>
      <c r="J243" s="2">
        <v>46131</v>
      </c>
    </row>
    <row r="244" customFormat="false" ht="15" hidden="false" customHeight="false" outlineLevel="0" collapsed="false">
      <c r="A244" s="0" t="s">
        <v>1235</v>
      </c>
      <c r="B244" s="0" t="s">
        <v>1236</v>
      </c>
      <c r="C244" s="0" t="s">
        <v>1237</v>
      </c>
      <c r="D244" s="0" t="s">
        <v>1238</v>
      </c>
      <c r="E244" s="0" t="s">
        <v>855</v>
      </c>
      <c r="F244" s="0" t="s">
        <v>91</v>
      </c>
      <c r="G244" s="0" t="s">
        <v>92</v>
      </c>
      <c r="H244" s="0" t="s">
        <v>1239</v>
      </c>
      <c r="I244" s="2">
        <v>44686</v>
      </c>
      <c r="J244" s="2">
        <v>46147</v>
      </c>
    </row>
    <row r="245" customFormat="false" ht="15" hidden="false" customHeight="false" outlineLevel="0" collapsed="false">
      <c r="A245" s="0" t="s">
        <v>1240</v>
      </c>
      <c r="B245" s="0" t="s">
        <v>1241</v>
      </c>
      <c r="C245" s="0" t="s">
        <v>1242</v>
      </c>
      <c r="D245" s="0" t="s">
        <v>1243</v>
      </c>
      <c r="E245" s="0" t="s">
        <v>559</v>
      </c>
      <c r="F245" s="0" t="s">
        <v>91</v>
      </c>
      <c r="G245" s="0" t="s">
        <v>92</v>
      </c>
      <c r="H245" s="0" t="s">
        <v>1244</v>
      </c>
      <c r="I245" s="2">
        <v>44677</v>
      </c>
      <c r="J245" s="2">
        <v>46138</v>
      </c>
    </row>
    <row r="246" customFormat="false" ht="15" hidden="false" customHeight="false" outlineLevel="0" collapsed="false">
      <c r="A246" s="0" t="s">
        <v>1245</v>
      </c>
      <c r="B246" s="0" t="s">
        <v>1246</v>
      </c>
      <c r="C246" s="0" t="s">
        <v>1247</v>
      </c>
      <c r="D246" s="0" t="s">
        <v>1248</v>
      </c>
      <c r="E246" s="0" t="s">
        <v>108</v>
      </c>
      <c r="F246" s="0" t="s">
        <v>91</v>
      </c>
      <c r="G246" s="0" t="s">
        <v>92</v>
      </c>
      <c r="H246" s="0" t="s">
        <v>1249</v>
      </c>
      <c r="I246" s="2">
        <v>44673</v>
      </c>
      <c r="J246" s="2">
        <v>46134</v>
      </c>
    </row>
    <row r="247" customFormat="false" ht="15" hidden="false" customHeight="false" outlineLevel="0" collapsed="false">
      <c r="A247" s="0" t="s">
        <v>1250</v>
      </c>
      <c r="B247" s="0" t="s">
        <v>1251</v>
      </c>
      <c r="C247" s="0" t="s">
        <v>1252</v>
      </c>
      <c r="D247" s="0" t="s">
        <v>1253</v>
      </c>
      <c r="E247" s="0" t="s">
        <v>785</v>
      </c>
      <c r="F247" s="0" t="s">
        <v>91</v>
      </c>
      <c r="G247" s="0" t="s">
        <v>92</v>
      </c>
      <c r="H247" s="0" t="s">
        <v>1254</v>
      </c>
      <c r="I247" s="2">
        <v>44671</v>
      </c>
      <c r="J247" s="2">
        <v>46132</v>
      </c>
    </row>
    <row r="248" customFormat="false" ht="15" hidden="false" customHeight="false" outlineLevel="0" collapsed="false">
      <c r="A248" s="0" t="s">
        <v>1255</v>
      </c>
      <c r="B248" s="0" t="s">
        <v>1256</v>
      </c>
      <c r="C248" s="0" t="s">
        <v>1257</v>
      </c>
      <c r="D248" s="0" t="s">
        <v>1258</v>
      </c>
      <c r="E248" s="0" t="s">
        <v>1259</v>
      </c>
      <c r="F248" s="0" t="s">
        <v>91</v>
      </c>
      <c r="G248" s="0" t="s">
        <v>92</v>
      </c>
      <c r="H248" s="0" t="s">
        <v>1260</v>
      </c>
      <c r="I248" s="2">
        <v>44671</v>
      </c>
      <c r="J248" s="2">
        <v>46132</v>
      </c>
    </row>
    <row r="249" customFormat="false" ht="15" hidden="false" customHeight="false" outlineLevel="0" collapsed="false">
      <c r="A249" s="0" t="s">
        <v>1261</v>
      </c>
      <c r="B249" s="0" t="s">
        <v>1262</v>
      </c>
      <c r="C249" s="0" t="s">
        <v>1263</v>
      </c>
      <c r="D249" s="0" t="s">
        <v>1264</v>
      </c>
      <c r="E249" s="0" t="s">
        <v>1265</v>
      </c>
      <c r="F249" s="0" t="s">
        <v>205</v>
      </c>
      <c r="G249" s="0" t="s">
        <v>206</v>
      </c>
      <c r="H249" s="0" t="s">
        <v>1266</v>
      </c>
      <c r="I249" s="2">
        <v>44677</v>
      </c>
      <c r="J249" s="2">
        <v>46138</v>
      </c>
    </row>
    <row r="250" customFormat="false" ht="15" hidden="false" customHeight="false" outlineLevel="0" collapsed="false">
      <c r="A250" s="0" t="s">
        <v>1267</v>
      </c>
      <c r="B250" s="0" t="s">
        <v>1268</v>
      </c>
      <c r="C250" s="0" t="s">
        <v>1269</v>
      </c>
      <c r="D250" s="0" t="s">
        <v>1270</v>
      </c>
      <c r="E250" s="0" t="s">
        <v>90</v>
      </c>
      <c r="F250" s="0" t="s">
        <v>205</v>
      </c>
      <c r="G250" s="0" t="s">
        <v>206</v>
      </c>
      <c r="H250" s="0" t="s">
        <v>1271</v>
      </c>
      <c r="I250" s="2">
        <v>44670</v>
      </c>
      <c r="J250" s="2">
        <v>46131</v>
      </c>
    </row>
    <row r="251" customFormat="false" ht="15" hidden="false" customHeight="false" outlineLevel="0" collapsed="false">
      <c r="A251" s="0" t="s">
        <v>1272</v>
      </c>
      <c r="B251" s="0" t="s">
        <v>1273</v>
      </c>
      <c r="C251" s="0" t="s">
        <v>1274</v>
      </c>
      <c r="D251" s="0" t="s">
        <v>1275</v>
      </c>
      <c r="E251" s="0" t="s">
        <v>417</v>
      </c>
      <c r="F251" s="0" t="s">
        <v>1276</v>
      </c>
      <c r="G251" s="0" t="s">
        <v>1277</v>
      </c>
      <c r="H251" s="0" t="s">
        <v>1278</v>
      </c>
      <c r="I251" s="2">
        <v>44760</v>
      </c>
      <c r="J251" s="2">
        <v>46221</v>
      </c>
    </row>
    <row r="252" customFormat="false" ht="15" hidden="false" customHeight="false" outlineLevel="0" collapsed="false">
      <c r="I252" s="2"/>
      <c r="J252" s="2"/>
    </row>
    <row r="253" customFormat="false" ht="15" hidden="false" customHeight="false" outlineLevel="0" collapsed="false">
      <c r="A253" s="0" t="s">
        <v>1279</v>
      </c>
      <c r="B253" s="0" t="s">
        <v>1280</v>
      </c>
      <c r="C253" s="0" t="s">
        <v>1281</v>
      </c>
      <c r="D253" s="0" t="s">
        <v>1282</v>
      </c>
      <c r="E253" s="0" t="s">
        <v>1283</v>
      </c>
      <c r="F253" s="0" t="s">
        <v>566</v>
      </c>
      <c r="G253" s="0" t="s">
        <v>567</v>
      </c>
      <c r="H253" s="0" t="s">
        <v>1284</v>
      </c>
      <c r="I253" s="2"/>
      <c r="J253" s="2"/>
    </row>
    <row r="254" customFormat="false" ht="15" hidden="false" customHeight="false" outlineLevel="0" collapsed="false">
      <c r="A254" s="0" t="s">
        <v>1285</v>
      </c>
      <c r="B254" s="0" t="s">
        <v>1286</v>
      </c>
      <c r="C254" s="0" t="s">
        <v>1287</v>
      </c>
      <c r="D254" s="0" t="s">
        <v>1288</v>
      </c>
      <c r="E254" s="0" t="s">
        <v>1289</v>
      </c>
      <c r="F254" s="0" t="s">
        <v>566</v>
      </c>
      <c r="G254" s="0" t="s">
        <v>567</v>
      </c>
      <c r="H254" s="0" t="s">
        <v>1290</v>
      </c>
      <c r="I254" s="2">
        <v>44689</v>
      </c>
      <c r="J254" s="2">
        <v>46150</v>
      </c>
    </row>
    <row r="255" customFormat="false" ht="15" hidden="false" customHeight="false" outlineLevel="0" collapsed="false">
      <c r="A255" s="0" t="s">
        <v>1291</v>
      </c>
      <c r="B255" s="0" t="s">
        <v>1292</v>
      </c>
      <c r="C255" s="0" t="s">
        <v>1293</v>
      </c>
      <c r="D255" s="0" t="s">
        <v>1294</v>
      </c>
      <c r="E255" s="0" t="s">
        <v>1295</v>
      </c>
      <c r="F255" s="0" t="s">
        <v>566</v>
      </c>
      <c r="G255" s="0" t="s">
        <v>567</v>
      </c>
      <c r="H255" s="0" t="s">
        <v>1296</v>
      </c>
      <c r="I255" s="2">
        <v>44689</v>
      </c>
      <c r="J255" s="2">
        <v>46150</v>
      </c>
    </row>
    <row r="256" customFormat="false" ht="15" hidden="false" customHeight="false" outlineLevel="0" collapsed="false">
      <c r="A256" s="0" t="s">
        <v>1297</v>
      </c>
      <c r="B256" s="0" t="s">
        <v>1298</v>
      </c>
      <c r="C256" s="0" t="s">
        <v>1299</v>
      </c>
      <c r="D256" s="0" t="s">
        <v>1300</v>
      </c>
      <c r="E256" s="0" t="s">
        <v>1301</v>
      </c>
      <c r="F256" s="0" t="s">
        <v>15</v>
      </c>
      <c r="G256" s="0" t="s">
        <v>16</v>
      </c>
      <c r="H256" s="0" t="s">
        <v>1302</v>
      </c>
      <c r="I256" s="2">
        <v>44699</v>
      </c>
      <c r="J256" s="2">
        <v>46160</v>
      </c>
    </row>
    <row r="257" customFormat="false" ht="15" hidden="false" customHeight="false" outlineLevel="0" collapsed="false">
      <c r="A257" s="0" t="s">
        <v>1303</v>
      </c>
      <c r="B257" s="0" t="s">
        <v>1304</v>
      </c>
      <c r="C257" s="0" t="s">
        <v>1305</v>
      </c>
      <c r="D257" s="0" t="s">
        <v>1306</v>
      </c>
      <c r="E257" s="0" t="s">
        <v>1307</v>
      </c>
      <c r="F257" s="0" t="s">
        <v>15</v>
      </c>
      <c r="G257" s="0" t="s">
        <v>16</v>
      </c>
      <c r="H257" s="0" t="s">
        <v>1308</v>
      </c>
      <c r="I257" s="2">
        <v>44689</v>
      </c>
      <c r="J257" s="2">
        <v>46150</v>
      </c>
    </row>
    <row r="258" customFormat="false" ht="15" hidden="false" customHeight="false" outlineLevel="0" collapsed="false">
      <c r="A258" s="0" t="s">
        <v>1309</v>
      </c>
      <c r="B258" s="0" t="s">
        <v>1310</v>
      </c>
      <c r="C258" s="0" t="s">
        <v>1311</v>
      </c>
      <c r="D258" s="0" t="s">
        <v>1312</v>
      </c>
      <c r="E258" s="0" t="s">
        <v>1313</v>
      </c>
      <c r="F258" s="0" t="s">
        <v>15</v>
      </c>
      <c r="G258" s="0" t="s">
        <v>16</v>
      </c>
      <c r="H258" s="0" t="s">
        <v>1314</v>
      </c>
      <c r="I258" s="2">
        <v>44689</v>
      </c>
      <c r="J258" s="2">
        <v>46150</v>
      </c>
    </row>
    <row r="259" customFormat="false" ht="15" hidden="false" customHeight="false" outlineLevel="0" collapsed="false">
      <c r="A259" s="0" t="s">
        <v>1315</v>
      </c>
      <c r="B259" s="0" t="s">
        <v>1316</v>
      </c>
      <c r="C259" s="0" t="s">
        <v>1317</v>
      </c>
      <c r="D259" s="0" t="s">
        <v>1318</v>
      </c>
      <c r="E259" s="0" t="s">
        <v>1319</v>
      </c>
      <c r="F259" s="0" t="s">
        <v>15</v>
      </c>
      <c r="G259" s="0" t="s">
        <v>16</v>
      </c>
      <c r="H259" s="0" t="s">
        <v>1320</v>
      </c>
      <c r="I259" s="2">
        <v>44698</v>
      </c>
      <c r="J259" s="2">
        <v>46159</v>
      </c>
    </row>
    <row r="260" customFormat="false" ht="15" hidden="false" customHeight="false" outlineLevel="0" collapsed="false">
      <c r="A260" s="0" t="s">
        <v>1321</v>
      </c>
      <c r="B260" s="0" t="s">
        <v>1322</v>
      </c>
      <c r="C260" s="0" t="s">
        <v>1323</v>
      </c>
      <c r="D260" s="0" t="s">
        <v>1324</v>
      </c>
      <c r="E260" s="0" t="s">
        <v>548</v>
      </c>
      <c r="F260" s="0" t="s">
        <v>15</v>
      </c>
      <c r="G260" s="0" t="s">
        <v>16</v>
      </c>
      <c r="I260" s="2"/>
      <c r="J260" s="2"/>
    </row>
    <row r="261" customFormat="false" ht="15" hidden="false" customHeight="false" outlineLevel="0" collapsed="false">
      <c r="A261" s="0" t="s">
        <v>1325</v>
      </c>
      <c r="B261" s="0" t="s">
        <v>1326</v>
      </c>
      <c r="C261" s="0" t="s">
        <v>1327</v>
      </c>
      <c r="D261" s="0" t="s">
        <v>1328</v>
      </c>
      <c r="E261" s="0" t="s">
        <v>807</v>
      </c>
      <c r="F261" s="0" t="s">
        <v>71</v>
      </c>
      <c r="G261" s="0" t="s">
        <v>72</v>
      </c>
      <c r="H261" s="0" t="s">
        <v>1329</v>
      </c>
      <c r="I261" s="2">
        <v>44689</v>
      </c>
      <c r="J261" s="2">
        <v>46150</v>
      </c>
    </row>
    <row r="262" customFormat="false" ht="15" hidden="false" customHeight="false" outlineLevel="0" collapsed="false">
      <c r="A262" s="0" t="s">
        <v>1330</v>
      </c>
      <c r="B262" s="0" t="s">
        <v>1331</v>
      </c>
      <c r="C262" s="0" t="s">
        <v>1332</v>
      </c>
      <c r="D262" s="0" t="s">
        <v>1333</v>
      </c>
      <c r="E262" s="0" t="s">
        <v>1334</v>
      </c>
      <c r="F262" s="0" t="s">
        <v>321</v>
      </c>
      <c r="G262" s="0" t="s">
        <v>322</v>
      </c>
      <c r="H262" s="0" t="s">
        <v>412</v>
      </c>
      <c r="I262" s="2">
        <v>44697</v>
      </c>
      <c r="J262" s="2">
        <v>46158</v>
      </c>
    </row>
    <row r="263" customFormat="false" ht="15" hidden="false" customHeight="false" outlineLevel="0" collapsed="false">
      <c r="A263" s="0" t="s">
        <v>1335</v>
      </c>
      <c r="B263" s="0" t="s">
        <v>1336</v>
      </c>
      <c r="C263" s="0" t="s">
        <v>1337</v>
      </c>
      <c r="D263" s="0" t="s">
        <v>1338</v>
      </c>
      <c r="E263" s="0" t="s">
        <v>1339</v>
      </c>
      <c r="F263" s="0" t="s">
        <v>91</v>
      </c>
      <c r="G263" s="0" t="s">
        <v>92</v>
      </c>
      <c r="H263" s="0" t="s">
        <v>1340</v>
      </c>
      <c r="I263" s="2">
        <v>44689</v>
      </c>
      <c r="J263" s="2">
        <v>46150</v>
      </c>
    </row>
    <row r="264" customFormat="false" ht="15" hidden="false" customHeight="false" outlineLevel="0" collapsed="false">
      <c r="I264" s="2"/>
      <c r="J264" s="2"/>
    </row>
    <row r="265" customFormat="false" ht="15" hidden="false" customHeight="false" outlineLevel="0" collapsed="false">
      <c r="A265" s="0" t="s">
        <v>1341</v>
      </c>
      <c r="B265" s="0" t="s">
        <v>834</v>
      </c>
      <c r="C265" s="0" t="s">
        <v>1342</v>
      </c>
      <c r="D265" s="0" t="s">
        <v>1343</v>
      </c>
      <c r="E265" s="0" t="s">
        <v>376</v>
      </c>
      <c r="F265" s="0" t="s">
        <v>15</v>
      </c>
      <c r="G265" s="0" t="s">
        <v>16</v>
      </c>
      <c r="H265" s="0" t="s">
        <v>1344</v>
      </c>
      <c r="I265" s="2">
        <v>44782</v>
      </c>
      <c r="J265" s="2">
        <v>46243</v>
      </c>
    </row>
    <row r="266" customFormat="false" ht="15" hidden="false" customHeight="false" outlineLevel="0" collapsed="false">
      <c r="A266" s="0" t="s">
        <v>1345</v>
      </c>
      <c r="B266" s="0" t="s">
        <v>1346</v>
      </c>
      <c r="C266" s="0" t="s">
        <v>1347</v>
      </c>
      <c r="D266" s="0" t="s">
        <v>1348</v>
      </c>
      <c r="E266" s="0" t="s">
        <v>595</v>
      </c>
      <c r="F266" s="0" t="s">
        <v>15</v>
      </c>
      <c r="G266" s="0" t="s">
        <v>16</v>
      </c>
      <c r="H266" s="0" t="s">
        <v>1349</v>
      </c>
      <c r="I266" s="2">
        <v>44782</v>
      </c>
      <c r="J266" s="2">
        <v>46243</v>
      </c>
    </row>
    <row r="267" customFormat="false" ht="15" hidden="false" customHeight="false" outlineLevel="0" collapsed="false">
      <c r="A267" s="0" t="s">
        <v>1350</v>
      </c>
      <c r="B267" s="0" t="s">
        <v>117</v>
      </c>
      <c r="C267" s="0" t="s">
        <v>1351</v>
      </c>
      <c r="D267" s="0" t="s">
        <v>1352</v>
      </c>
      <c r="E267" s="0" t="s">
        <v>1077</v>
      </c>
      <c r="F267" s="0" t="s">
        <v>15</v>
      </c>
      <c r="G267" s="0" t="s">
        <v>16</v>
      </c>
      <c r="H267" s="0" t="s">
        <v>1353</v>
      </c>
      <c r="I267" s="2">
        <v>44782</v>
      </c>
      <c r="J267" s="2">
        <v>46243</v>
      </c>
    </row>
    <row r="268" customFormat="false" ht="15" hidden="false" customHeight="false" outlineLevel="0" collapsed="false">
      <c r="A268" s="0" t="s">
        <v>1354</v>
      </c>
      <c r="B268" s="0" t="s">
        <v>1355</v>
      </c>
      <c r="C268" s="0" t="s">
        <v>1356</v>
      </c>
      <c r="D268" s="0" t="s">
        <v>1357</v>
      </c>
      <c r="E268" s="0" t="s">
        <v>90</v>
      </c>
      <c r="F268" s="0" t="s">
        <v>15</v>
      </c>
      <c r="G268" s="0" t="s">
        <v>16</v>
      </c>
      <c r="I268" s="2"/>
      <c r="J268" s="2"/>
    </row>
    <row r="269" customFormat="false" ht="15" hidden="false" customHeight="false" outlineLevel="0" collapsed="false">
      <c r="A269" s="0" t="s">
        <v>1358</v>
      </c>
      <c r="B269" s="0" t="s">
        <v>1359</v>
      </c>
      <c r="C269" s="0" t="s">
        <v>1360</v>
      </c>
      <c r="D269" s="0" t="s">
        <v>1361</v>
      </c>
      <c r="E269" s="0" t="s">
        <v>90</v>
      </c>
      <c r="F269" s="0" t="s">
        <v>321</v>
      </c>
      <c r="G269" s="0" t="s">
        <v>322</v>
      </c>
      <c r="H269" s="0" t="s">
        <v>1362</v>
      </c>
      <c r="I269" s="2">
        <v>44782</v>
      </c>
      <c r="J269" s="2">
        <v>46243</v>
      </c>
    </row>
    <row r="270" customFormat="false" ht="15" hidden="false" customHeight="false" outlineLevel="0" collapsed="false">
      <c r="A270" s="0" t="s">
        <v>1363</v>
      </c>
      <c r="B270" s="0" t="s">
        <v>1364</v>
      </c>
      <c r="C270" s="0" t="s">
        <v>1365</v>
      </c>
      <c r="D270" s="0" t="s">
        <v>1366</v>
      </c>
      <c r="E270" s="0" t="s">
        <v>595</v>
      </c>
      <c r="F270" s="0" t="s">
        <v>321</v>
      </c>
      <c r="G270" s="0" t="s">
        <v>322</v>
      </c>
      <c r="H270" s="0" t="s">
        <v>452</v>
      </c>
      <c r="I270" s="2">
        <v>44782</v>
      </c>
      <c r="J270" s="2">
        <v>46243</v>
      </c>
    </row>
    <row r="271" customFormat="false" ht="15" hidden="false" customHeight="false" outlineLevel="0" collapsed="false">
      <c r="A271" s="0" t="s">
        <v>1367</v>
      </c>
      <c r="B271" s="0" t="s">
        <v>1368</v>
      </c>
      <c r="C271" s="0" t="s">
        <v>1369</v>
      </c>
      <c r="D271" s="0" t="s">
        <v>1370</v>
      </c>
      <c r="E271" s="0" t="s">
        <v>1371</v>
      </c>
      <c r="F271" s="0" t="s">
        <v>321</v>
      </c>
      <c r="G271" s="0" t="s">
        <v>322</v>
      </c>
      <c r="H271" s="0" t="s">
        <v>1188</v>
      </c>
      <c r="I271" s="2">
        <v>44782</v>
      </c>
      <c r="J271" s="2">
        <v>46243</v>
      </c>
    </row>
    <row r="272" customFormat="false" ht="15" hidden="false" customHeight="false" outlineLevel="0" collapsed="false">
      <c r="A272" s="0" t="s">
        <v>1162</v>
      </c>
      <c r="B272" s="0" t="s">
        <v>1163</v>
      </c>
      <c r="C272" s="0" t="s">
        <v>1164</v>
      </c>
      <c r="D272" s="0" t="s">
        <v>1165</v>
      </c>
      <c r="E272" s="0" t="s">
        <v>14</v>
      </c>
      <c r="F272" s="0" t="s">
        <v>321</v>
      </c>
      <c r="G272" s="0" t="s">
        <v>322</v>
      </c>
      <c r="H272" s="0" t="s">
        <v>1372</v>
      </c>
      <c r="I272" s="2">
        <v>44782</v>
      </c>
      <c r="J272" s="2">
        <v>46243</v>
      </c>
    </row>
    <row r="273" customFormat="false" ht="15" hidden="false" customHeight="false" outlineLevel="0" collapsed="false">
      <c r="A273" s="0" t="s">
        <v>1162</v>
      </c>
      <c r="B273" s="0" t="s">
        <v>1163</v>
      </c>
      <c r="F273" s="0" t="s">
        <v>321</v>
      </c>
      <c r="G273" s="0" t="s">
        <v>322</v>
      </c>
      <c r="H273" s="0" t="s">
        <v>1373</v>
      </c>
      <c r="I273" s="2">
        <v>44782</v>
      </c>
      <c r="J273" s="2">
        <v>46243</v>
      </c>
    </row>
    <row r="274" customFormat="false" ht="15" hidden="false" customHeight="false" outlineLevel="0" collapsed="false">
      <c r="A274" s="0" t="s">
        <v>1374</v>
      </c>
      <c r="B274" s="0" t="s">
        <v>1375</v>
      </c>
      <c r="C274" s="0" t="s">
        <v>1376</v>
      </c>
      <c r="D274" s="0" t="s">
        <v>1377</v>
      </c>
      <c r="E274" s="0" t="s">
        <v>212</v>
      </c>
      <c r="F274" s="0" t="s">
        <v>321</v>
      </c>
      <c r="G274" s="0" t="s">
        <v>322</v>
      </c>
      <c r="H274" s="0" t="s">
        <v>1378</v>
      </c>
      <c r="I274" s="2">
        <v>44782</v>
      </c>
      <c r="J274" s="2">
        <v>46243</v>
      </c>
    </row>
    <row r="275" customFormat="false" ht="15" hidden="false" customHeight="false" outlineLevel="0" collapsed="false">
      <c r="A275" s="0" t="s">
        <v>1379</v>
      </c>
      <c r="B275" s="0" t="s">
        <v>1380</v>
      </c>
      <c r="C275" s="0" t="s">
        <v>1381</v>
      </c>
      <c r="D275" s="0" t="s">
        <v>1382</v>
      </c>
      <c r="E275" s="0" t="s">
        <v>1383</v>
      </c>
      <c r="F275" s="0" t="s">
        <v>321</v>
      </c>
      <c r="G275" s="0" t="s">
        <v>322</v>
      </c>
      <c r="H275" s="0" t="s">
        <v>1384</v>
      </c>
      <c r="I275" s="2">
        <v>44782</v>
      </c>
      <c r="J275" s="2">
        <v>46243</v>
      </c>
    </row>
    <row r="276" customFormat="false" ht="15" hidden="false" customHeight="false" outlineLevel="0" collapsed="false">
      <c r="A276" s="0" t="s">
        <v>1385</v>
      </c>
      <c r="B276" s="0" t="s">
        <v>1386</v>
      </c>
      <c r="C276" s="0" t="s">
        <v>1387</v>
      </c>
      <c r="D276" s="0" t="s">
        <v>1388</v>
      </c>
      <c r="E276" s="0" t="s">
        <v>1389</v>
      </c>
      <c r="F276" s="0" t="s">
        <v>321</v>
      </c>
      <c r="G276" s="0" t="s">
        <v>322</v>
      </c>
      <c r="H276" s="0" t="s">
        <v>1390</v>
      </c>
      <c r="I276" s="2">
        <v>44782</v>
      </c>
      <c r="J276" s="2">
        <v>46243</v>
      </c>
    </row>
    <row r="277" customFormat="false" ht="15" hidden="false" customHeight="false" outlineLevel="0" collapsed="false">
      <c r="A277" s="0" t="s">
        <v>1391</v>
      </c>
      <c r="B277" s="0" t="s">
        <v>1392</v>
      </c>
      <c r="C277" s="0" t="s">
        <v>1393</v>
      </c>
      <c r="D277" s="0" t="s">
        <v>1394</v>
      </c>
      <c r="E277" s="0" t="s">
        <v>108</v>
      </c>
      <c r="F277" s="0" t="s">
        <v>91</v>
      </c>
      <c r="G277" s="0" t="s">
        <v>92</v>
      </c>
      <c r="I277" s="2"/>
      <c r="J277" s="2"/>
    </row>
    <row r="278" customFormat="false" ht="15" hidden="false" customHeight="false" outlineLevel="0" collapsed="false">
      <c r="A278" s="0" t="s">
        <v>1395</v>
      </c>
      <c r="B278" s="0" t="s">
        <v>1396</v>
      </c>
      <c r="C278" s="0" t="s">
        <v>1397</v>
      </c>
      <c r="D278" s="0" t="s">
        <v>1398</v>
      </c>
      <c r="E278" s="0" t="s">
        <v>1399</v>
      </c>
      <c r="F278" s="0" t="s">
        <v>91</v>
      </c>
      <c r="G278" s="0" t="s">
        <v>92</v>
      </c>
      <c r="H278" s="0" t="s">
        <v>1400</v>
      </c>
      <c r="I278" s="2">
        <v>44782</v>
      </c>
      <c r="J278" s="2">
        <v>46243</v>
      </c>
    </row>
    <row r="279" customFormat="false" ht="15" hidden="false" customHeight="false" outlineLevel="0" collapsed="false">
      <c r="A279" s="0" t="s">
        <v>1401</v>
      </c>
      <c r="B279" s="0" t="s">
        <v>1402</v>
      </c>
      <c r="C279" s="0" t="s">
        <v>1403</v>
      </c>
      <c r="D279" s="0" t="s">
        <v>1404</v>
      </c>
      <c r="E279" s="0" t="s">
        <v>90</v>
      </c>
      <c r="F279" s="0" t="s">
        <v>91</v>
      </c>
      <c r="G279" s="0" t="s">
        <v>92</v>
      </c>
      <c r="H279" s="0" t="s">
        <v>1405</v>
      </c>
      <c r="I279" s="2">
        <v>44782</v>
      </c>
      <c r="J279" s="2">
        <v>46243</v>
      </c>
    </row>
    <row r="280" customFormat="false" ht="15" hidden="false" customHeight="false" outlineLevel="0" collapsed="false">
      <c r="A280" s="0" t="s">
        <v>1406</v>
      </c>
      <c r="B280" s="0" t="s">
        <v>1407</v>
      </c>
      <c r="C280" s="0" t="s">
        <v>1408</v>
      </c>
      <c r="D280" s="0" t="s">
        <v>1409</v>
      </c>
      <c r="E280" s="0" t="s">
        <v>445</v>
      </c>
      <c r="F280" s="0" t="s">
        <v>91</v>
      </c>
      <c r="G280" s="0" t="s">
        <v>92</v>
      </c>
      <c r="H280" s="0" t="s">
        <v>1410</v>
      </c>
      <c r="I280" s="2">
        <v>44782</v>
      </c>
      <c r="J280" s="2">
        <v>46243</v>
      </c>
    </row>
    <row r="281" customFormat="false" ht="15" hidden="false" customHeight="false" outlineLevel="0" collapsed="false">
      <c r="A281" s="0" t="s">
        <v>1411</v>
      </c>
      <c r="B281" s="0" t="s">
        <v>1412</v>
      </c>
      <c r="C281" s="0" t="s">
        <v>1413</v>
      </c>
      <c r="D281" s="0" t="s">
        <v>1414</v>
      </c>
      <c r="E281" s="0" t="s">
        <v>445</v>
      </c>
      <c r="F281" s="0" t="s">
        <v>91</v>
      </c>
      <c r="G281" s="0" t="s">
        <v>92</v>
      </c>
      <c r="H281" s="0" t="s">
        <v>1415</v>
      </c>
      <c r="I281" s="2">
        <v>44782</v>
      </c>
      <c r="J281" s="2">
        <v>46243</v>
      </c>
    </row>
    <row r="282" customFormat="false" ht="15" hidden="false" customHeight="false" outlineLevel="0" collapsed="false">
      <c r="A282" s="0" t="s">
        <v>1416</v>
      </c>
      <c r="B282" s="0" t="s">
        <v>1417</v>
      </c>
      <c r="C282" s="0" t="s">
        <v>1418</v>
      </c>
      <c r="D282" s="0" t="s">
        <v>1419</v>
      </c>
      <c r="E282" s="0" t="s">
        <v>181</v>
      </c>
      <c r="F282" s="0" t="s">
        <v>91</v>
      </c>
      <c r="G282" s="0" t="s">
        <v>92</v>
      </c>
      <c r="H282" s="0" t="s">
        <v>1420</v>
      </c>
      <c r="I282" s="2">
        <v>44782</v>
      </c>
      <c r="J282" s="2">
        <v>46243</v>
      </c>
    </row>
    <row r="283" customFormat="false" ht="15" hidden="false" customHeight="false" outlineLevel="0" collapsed="false">
      <c r="A283" s="0" t="s">
        <v>1321</v>
      </c>
      <c r="B283" s="0" t="s">
        <v>1322</v>
      </c>
      <c r="C283" s="0" t="s">
        <v>1323</v>
      </c>
      <c r="D283" s="0" t="s">
        <v>1324</v>
      </c>
      <c r="E283" s="0" t="s">
        <v>548</v>
      </c>
      <c r="F283" s="0" t="s">
        <v>91</v>
      </c>
      <c r="G283" s="0" t="s">
        <v>92</v>
      </c>
      <c r="H283" s="0" t="s">
        <v>1421</v>
      </c>
      <c r="I283" s="2">
        <v>44782</v>
      </c>
      <c r="J283" s="2">
        <v>46243</v>
      </c>
    </row>
    <row r="284" customFormat="false" ht="15" hidden="false" customHeight="false" outlineLevel="0" collapsed="false">
      <c r="A284" s="0" t="s">
        <v>1422</v>
      </c>
      <c r="B284" s="0" t="s">
        <v>1423</v>
      </c>
      <c r="C284" s="0" t="s">
        <v>1424</v>
      </c>
      <c r="D284" s="0" t="s">
        <v>1425</v>
      </c>
      <c r="E284" s="0" t="s">
        <v>1426</v>
      </c>
      <c r="F284" s="0" t="s">
        <v>205</v>
      </c>
      <c r="G284" s="0" t="s">
        <v>206</v>
      </c>
      <c r="H284" s="0" t="s">
        <v>1427</v>
      </c>
      <c r="I284" s="2">
        <v>44782</v>
      </c>
      <c r="J284" s="2">
        <v>46243</v>
      </c>
    </row>
    <row r="285" customFormat="false" ht="15" hidden="false" customHeight="false" outlineLevel="0" collapsed="false">
      <c r="I285" s="2"/>
      <c r="J285" s="2"/>
    </row>
    <row r="286" customFormat="false" ht="15" hidden="false" customHeight="false" outlineLevel="0" collapsed="false">
      <c r="A286" s="0" t="s">
        <v>1428</v>
      </c>
      <c r="B286" s="0" t="s">
        <v>1429</v>
      </c>
      <c r="E286" s="0" t="s">
        <v>445</v>
      </c>
      <c r="F286" s="0" t="s">
        <v>91</v>
      </c>
      <c r="G286" s="0" t="s">
        <v>92</v>
      </c>
      <c r="H286" s="0" t="s">
        <v>1430</v>
      </c>
      <c r="I286" s="2">
        <v>44782</v>
      </c>
      <c r="J286" s="2">
        <v>46243</v>
      </c>
    </row>
    <row r="287" customFormat="false" ht="15" hidden="false" customHeight="false" outlineLevel="0" collapsed="false">
      <c r="A287" s="0" t="s">
        <v>1431</v>
      </c>
      <c r="B287" s="0" t="s">
        <v>926</v>
      </c>
      <c r="E287" s="0" t="s">
        <v>1432</v>
      </c>
      <c r="F287" s="0" t="s">
        <v>321</v>
      </c>
      <c r="G287" s="0" t="s">
        <v>322</v>
      </c>
      <c r="H287" s="0" t="s">
        <v>1433</v>
      </c>
      <c r="I287" s="2">
        <v>44782</v>
      </c>
      <c r="J287" s="2">
        <v>46243</v>
      </c>
    </row>
    <row r="288" customFormat="false" ht="15" hidden="false" customHeight="false" outlineLevel="0" collapsed="false">
      <c r="A288" s="0" t="s">
        <v>1434</v>
      </c>
      <c r="B288" s="0" t="s">
        <v>1435</v>
      </c>
      <c r="E288" s="0" t="s">
        <v>1436</v>
      </c>
      <c r="F288" s="0" t="s">
        <v>71</v>
      </c>
      <c r="G288" s="0" t="s">
        <v>72</v>
      </c>
      <c r="H288" s="0" t="s">
        <v>1437</v>
      </c>
      <c r="I288" s="2">
        <v>44782</v>
      </c>
      <c r="J288" s="2">
        <v>46243</v>
      </c>
    </row>
    <row r="289" customFormat="false" ht="15" hidden="false" customHeight="false" outlineLevel="0" collapsed="false">
      <c r="A289" s="0" t="s">
        <v>1438</v>
      </c>
      <c r="B289" s="0" t="s">
        <v>1439</v>
      </c>
      <c r="E289" s="0" t="s">
        <v>90</v>
      </c>
      <c r="F289" s="0" t="s">
        <v>15</v>
      </c>
      <c r="G289" s="0" t="s">
        <v>16</v>
      </c>
      <c r="H289" s="0" t="s">
        <v>1440</v>
      </c>
      <c r="I289" s="2">
        <v>44782</v>
      </c>
      <c r="J289" s="2">
        <v>46243</v>
      </c>
    </row>
    <row r="290" customFormat="false" ht="15" hidden="false" customHeight="false" outlineLevel="0" collapsed="false">
      <c r="A290" s="0" t="s">
        <v>1441</v>
      </c>
      <c r="B290" s="0" t="s">
        <v>1442</v>
      </c>
      <c r="E290" s="0" t="s">
        <v>1443</v>
      </c>
      <c r="F290" s="0" t="s">
        <v>71</v>
      </c>
      <c r="G290" s="0" t="s">
        <v>72</v>
      </c>
      <c r="H290" s="0" t="s">
        <v>1444</v>
      </c>
      <c r="I290" s="2">
        <v>44782</v>
      </c>
      <c r="J290" s="2">
        <v>46243</v>
      </c>
    </row>
    <row r="291" customFormat="false" ht="15" hidden="false" customHeight="false" outlineLevel="0" collapsed="false">
      <c r="A291" s="0" t="s">
        <v>1445</v>
      </c>
      <c r="B291" s="0" t="s">
        <v>1446</v>
      </c>
      <c r="E291" s="0" t="s">
        <v>1447</v>
      </c>
      <c r="F291" s="0" t="s">
        <v>91</v>
      </c>
      <c r="G291" s="0" t="s">
        <v>92</v>
      </c>
      <c r="H291" s="0" t="s">
        <v>1448</v>
      </c>
      <c r="I291" s="2">
        <v>44782</v>
      </c>
      <c r="J291" s="2">
        <v>46243</v>
      </c>
    </row>
    <row r="292" customFormat="false" ht="15" hidden="false" customHeight="false" outlineLevel="0" collapsed="false">
      <c r="A292" s="0" t="s">
        <v>1449</v>
      </c>
      <c r="B292" s="0" t="s">
        <v>1450</v>
      </c>
      <c r="E292" s="0" t="s">
        <v>1451</v>
      </c>
      <c r="F292" s="0" t="s">
        <v>91</v>
      </c>
      <c r="G292" s="0" t="s">
        <v>92</v>
      </c>
      <c r="H292" s="0" t="s">
        <v>1452</v>
      </c>
      <c r="I292" s="2">
        <v>44782</v>
      </c>
      <c r="J292" s="2">
        <v>46243</v>
      </c>
    </row>
    <row r="293" customFormat="false" ht="15" hidden="false" customHeight="false" outlineLevel="0" collapsed="false">
      <c r="A293" s="0" t="s">
        <v>1453</v>
      </c>
      <c r="B293" s="0" t="s">
        <v>1454</v>
      </c>
      <c r="E293" s="0" t="s">
        <v>1455</v>
      </c>
      <c r="F293" s="0" t="s">
        <v>321</v>
      </c>
      <c r="G293" s="0" t="s">
        <v>322</v>
      </c>
      <c r="H293" s="0" t="s">
        <v>1456</v>
      </c>
      <c r="I293" s="2">
        <v>44782</v>
      </c>
      <c r="J293" s="2">
        <v>46243</v>
      </c>
    </row>
    <row r="294" customFormat="false" ht="15" hidden="false" customHeight="false" outlineLevel="0" collapsed="false">
      <c r="A294" s="0" t="s">
        <v>1457</v>
      </c>
      <c r="B294" s="0" t="s">
        <v>1458</v>
      </c>
      <c r="E294" s="0" t="s">
        <v>1459</v>
      </c>
      <c r="F294" s="0" t="s">
        <v>566</v>
      </c>
      <c r="G294" s="0" t="s">
        <v>567</v>
      </c>
      <c r="H294" s="0" t="s">
        <v>1460</v>
      </c>
      <c r="I294" s="2">
        <v>44782</v>
      </c>
      <c r="J294" s="2">
        <v>46243</v>
      </c>
    </row>
    <row r="295" customFormat="false" ht="15" hidden="false" customHeight="false" outlineLevel="0" collapsed="false">
      <c r="A295" s="0" t="s">
        <v>1461</v>
      </c>
      <c r="B295" s="0" t="s">
        <v>1462</v>
      </c>
      <c r="E295" s="0" t="s">
        <v>1463</v>
      </c>
      <c r="F295" s="0" t="s">
        <v>321</v>
      </c>
      <c r="G295" s="0" t="s">
        <v>322</v>
      </c>
      <c r="H295" s="0" t="s">
        <v>1464</v>
      </c>
      <c r="I295" s="2">
        <v>44782</v>
      </c>
      <c r="J295" s="2">
        <v>46243</v>
      </c>
    </row>
    <row r="296" customFormat="false" ht="15" hidden="false" customHeight="false" outlineLevel="0" collapsed="false">
      <c r="A296" s="0" t="s">
        <v>1465</v>
      </c>
      <c r="B296" s="0" t="s">
        <v>1466</v>
      </c>
      <c r="E296" s="0" t="s">
        <v>1467</v>
      </c>
      <c r="F296" s="0" t="s">
        <v>71</v>
      </c>
      <c r="G296" s="0" t="s">
        <v>72</v>
      </c>
      <c r="H296" s="0" t="s">
        <v>1468</v>
      </c>
      <c r="I296" s="2">
        <v>44782</v>
      </c>
      <c r="J296" s="2">
        <v>46243</v>
      </c>
    </row>
    <row r="297" customFormat="false" ht="15" hidden="false" customHeight="false" outlineLevel="0" collapsed="false">
      <c r="A297" s="0" t="s">
        <v>1469</v>
      </c>
      <c r="B297" s="0" t="s">
        <v>834</v>
      </c>
      <c r="E297" s="0" t="s">
        <v>1470</v>
      </c>
      <c r="F297" s="0" t="s">
        <v>888</v>
      </c>
      <c r="G297" s="0" t="s">
        <v>889</v>
      </c>
      <c r="H297" s="0" t="s">
        <v>1471</v>
      </c>
      <c r="I297" s="2">
        <v>44782</v>
      </c>
      <c r="J297" s="2">
        <v>46243</v>
      </c>
    </row>
    <row r="298" customFormat="false" ht="15" hidden="false" customHeight="false" outlineLevel="0" collapsed="false">
      <c r="A298" s="0" t="s">
        <v>1472</v>
      </c>
      <c r="B298" s="0" t="s">
        <v>570</v>
      </c>
      <c r="E298" s="0" t="s">
        <v>192</v>
      </c>
      <c r="F298" s="0" t="s">
        <v>71</v>
      </c>
      <c r="G298" s="0" t="s">
        <v>72</v>
      </c>
      <c r="H298" s="0" t="s">
        <v>1473</v>
      </c>
      <c r="I298" s="2">
        <v>44782</v>
      </c>
      <c r="J298" s="2">
        <v>46243</v>
      </c>
    </row>
    <row r="299" customFormat="false" ht="15" hidden="false" customHeight="false" outlineLevel="0" collapsed="false">
      <c r="A299" s="0" t="s">
        <v>1474</v>
      </c>
      <c r="B299" s="0" t="s">
        <v>1475</v>
      </c>
      <c r="C299" s="0" t="s">
        <v>1476</v>
      </c>
      <c r="D299" s="0" t="s">
        <v>1477</v>
      </c>
      <c r="E299" s="0" t="s">
        <v>1478</v>
      </c>
      <c r="F299" s="0" t="s">
        <v>91</v>
      </c>
      <c r="G299" s="0" t="s">
        <v>92</v>
      </c>
      <c r="H299" s="0" t="s">
        <v>1479</v>
      </c>
      <c r="I299" s="2">
        <v>44782</v>
      </c>
      <c r="J299" s="2">
        <v>46243</v>
      </c>
    </row>
    <row r="300" customFormat="false" ht="15" hidden="false" customHeight="false" outlineLevel="0" collapsed="false">
      <c r="A300" s="0" t="s">
        <v>1096</v>
      </c>
      <c r="B300" s="0" t="s">
        <v>241</v>
      </c>
      <c r="E300" s="0" t="s">
        <v>230</v>
      </c>
      <c r="F300" s="0" t="s">
        <v>321</v>
      </c>
      <c r="G300" s="0" t="s">
        <v>322</v>
      </c>
      <c r="H300" s="0" t="s">
        <v>1480</v>
      </c>
      <c r="I300" s="2">
        <v>44782</v>
      </c>
      <c r="J300" s="2">
        <v>46243</v>
      </c>
    </row>
    <row r="301" customFormat="false" ht="15" hidden="false" customHeight="false" outlineLevel="0" collapsed="false">
      <c r="A301" s="0" t="s">
        <v>1481</v>
      </c>
      <c r="B301" s="0" t="s">
        <v>1482</v>
      </c>
      <c r="E301" s="0" t="s">
        <v>1483</v>
      </c>
      <c r="F301" s="0" t="s">
        <v>15</v>
      </c>
      <c r="G301" s="0" t="s">
        <v>16</v>
      </c>
      <c r="H301" s="0" t="s">
        <v>1484</v>
      </c>
      <c r="I301" s="2">
        <v>44782</v>
      </c>
      <c r="J301" s="2">
        <v>46243</v>
      </c>
    </row>
    <row r="302" customFormat="false" ht="15" hidden="false" customHeight="false" outlineLevel="0" collapsed="false">
      <c r="A302" s="0" t="s">
        <v>1485</v>
      </c>
      <c r="B302" s="0" t="s">
        <v>1086</v>
      </c>
      <c r="E302" s="0" t="s">
        <v>653</v>
      </c>
      <c r="F302" s="0" t="s">
        <v>321</v>
      </c>
      <c r="G302" s="0" t="s">
        <v>322</v>
      </c>
      <c r="H302" s="0" t="s">
        <v>1486</v>
      </c>
      <c r="I302" s="2">
        <v>44782</v>
      </c>
      <c r="J302" s="2">
        <v>46243</v>
      </c>
    </row>
    <row r="303" customFormat="false" ht="15" hidden="false" customHeight="false" outlineLevel="0" collapsed="false">
      <c r="A303" s="0" t="s">
        <v>1487</v>
      </c>
      <c r="B303" s="0" t="s">
        <v>1488</v>
      </c>
      <c r="E303" s="0" t="s">
        <v>90</v>
      </c>
      <c r="F303" s="0" t="s">
        <v>15</v>
      </c>
      <c r="G303" s="0" t="s">
        <v>16</v>
      </c>
      <c r="H303" s="0" t="s">
        <v>1489</v>
      </c>
      <c r="I303" s="2">
        <v>44782</v>
      </c>
      <c r="J303" s="2">
        <v>46243</v>
      </c>
    </row>
    <row r="304" customFormat="false" ht="15" hidden="false" customHeight="false" outlineLevel="0" collapsed="false">
      <c r="A304" s="0" t="s">
        <v>1490</v>
      </c>
      <c r="B304" s="0" t="s">
        <v>1491</v>
      </c>
      <c r="E304" s="0" t="s">
        <v>1492</v>
      </c>
      <c r="F304" s="0" t="s">
        <v>91</v>
      </c>
      <c r="G304" s="0" t="s">
        <v>92</v>
      </c>
      <c r="H304" s="0" t="s">
        <v>1493</v>
      </c>
      <c r="I304" s="2">
        <v>44782</v>
      </c>
      <c r="J304" s="2">
        <v>46243</v>
      </c>
    </row>
    <row r="305" customFormat="false" ht="15" hidden="false" customHeight="false" outlineLevel="0" collapsed="false">
      <c r="A305" s="0" t="s">
        <v>1494</v>
      </c>
      <c r="B305" s="0" t="s">
        <v>1495</v>
      </c>
      <c r="F305" s="0" t="s">
        <v>91</v>
      </c>
      <c r="G305" s="0" t="s">
        <v>92</v>
      </c>
      <c r="H305" s="0" t="s">
        <v>1496</v>
      </c>
      <c r="I305" s="2">
        <v>44782</v>
      </c>
      <c r="J305" s="2">
        <v>46243</v>
      </c>
    </row>
    <row r="306" customFormat="false" ht="15" hidden="false" customHeight="false" outlineLevel="0" collapsed="false">
      <c r="I306" s="2"/>
      <c r="J306" s="2"/>
    </row>
    <row r="307" customFormat="false" ht="15" hidden="false" customHeight="false" outlineLevel="0" collapsed="false">
      <c r="A307" s="0" t="s">
        <v>1497</v>
      </c>
      <c r="B307" s="0" t="s">
        <v>1498</v>
      </c>
      <c r="C307" s="0" t="s">
        <v>1499</v>
      </c>
      <c r="D307" s="0" t="s">
        <v>1500</v>
      </c>
      <c r="E307" s="0" t="s">
        <v>1501</v>
      </c>
      <c r="F307" s="0" t="s">
        <v>71</v>
      </c>
      <c r="G307" s="0" t="s">
        <v>1502</v>
      </c>
      <c r="H307" s="0" t="s">
        <v>1503</v>
      </c>
      <c r="I307" s="2"/>
      <c r="J307" s="2"/>
    </row>
    <row r="308" customFormat="false" ht="15" hidden="false" customHeight="false" outlineLevel="0" collapsed="false">
      <c r="A308" s="0" t="s">
        <v>1504</v>
      </c>
      <c r="B308" s="0" t="s">
        <v>1505</v>
      </c>
      <c r="C308" s="0" t="s">
        <v>1506</v>
      </c>
      <c r="D308" s="0" t="s">
        <v>1507</v>
      </c>
      <c r="E308" s="0" t="s">
        <v>1508</v>
      </c>
      <c r="F308" s="0" t="s">
        <v>321</v>
      </c>
      <c r="G308" s="0" t="s">
        <v>322</v>
      </c>
      <c r="H308" s="0" t="s">
        <v>1509</v>
      </c>
      <c r="I308" s="2"/>
      <c r="J308" s="2"/>
    </row>
    <row r="309" customFormat="false" ht="15" hidden="false" customHeight="false" outlineLevel="0" collapsed="false">
      <c r="A309" s="0" t="s">
        <v>1510</v>
      </c>
      <c r="B309" s="0" t="s">
        <v>1511</v>
      </c>
      <c r="C309" s="0" t="s">
        <v>1512</v>
      </c>
      <c r="D309" s="0" t="s">
        <v>1513</v>
      </c>
      <c r="E309" s="0" t="s">
        <v>1514</v>
      </c>
      <c r="F309" s="0" t="s">
        <v>71</v>
      </c>
      <c r="G309" s="0" t="s">
        <v>1502</v>
      </c>
      <c r="H309" s="0" t="s">
        <v>1515</v>
      </c>
      <c r="I309" s="2"/>
      <c r="J309" s="2"/>
    </row>
    <row r="310" customFormat="false" ht="15" hidden="false" customHeight="false" outlineLevel="0" collapsed="false">
      <c r="A310" s="0" t="s">
        <v>1516</v>
      </c>
      <c r="B310" s="0" t="s">
        <v>1517</v>
      </c>
      <c r="C310" s="0" t="s">
        <v>1518</v>
      </c>
      <c r="D310" s="0" t="s">
        <v>1519</v>
      </c>
      <c r="E310" s="0" t="s">
        <v>1520</v>
      </c>
      <c r="F310" s="0" t="s">
        <v>91</v>
      </c>
      <c r="G310" s="0" t="s">
        <v>92</v>
      </c>
      <c r="H310" s="0" t="s">
        <v>1521</v>
      </c>
      <c r="I310" s="2"/>
      <c r="J310" s="2"/>
    </row>
    <row r="311" customFormat="false" ht="15" hidden="false" customHeight="false" outlineLevel="0" collapsed="false">
      <c r="A311" s="0" t="s">
        <v>1522</v>
      </c>
      <c r="B311" s="0" t="s">
        <v>1450</v>
      </c>
      <c r="C311" s="0" t="s">
        <v>1523</v>
      </c>
      <c r="D311" s="0" t="s">
        <v>1524</v>
      </c>
      <c r="E311" s="0" t="s">
        <v>1525</v>
      </c>
      <c r="F311" s="0" t="s">
        <v>566</v>
      </c>
      <c r="G311" s="0" t="s">
        <v>567</v>
      </c>
      <c r="H311" s="0" t="s">
        <v>1526</v>
      </c>
      <c r="I311" s="2"/>
      <c r="J311" s="2"/>
    </row>
    <row r="312" customFormat="false" ht="15" hidden="false" customHeight="false" outlineLevel="0" collapsed="false">
      <c r="A312" s="0" t="s">
        <v>1527</v>
      </c>
      <c r="B312" s="0" t="s">
        <v>25</v>
      </c>
      <c r="C312" s="0" t="s">
        <v>1528</v>
      </c>
      <c r="D312" s="0" t="s">
        <v>1529</v>
      </c>
      <c r="E312" s="0" t="s">
        <v>1530</v>
      </c>
      <c r="F312" s="0" t="s">
        <v>231</v>
      </c>
      <c r="G312" s="0" t="s">
        <v>232</v>
      </c>
      <c r="H312" s="0" t="s">
        <v>1531</v>
      </c>
      <c r="I312" s="2">
        <v>44765</v>
      </c>
      <c r="J312" s="2">
        <v>46226</v>
      </c>
    </row>
    <row r="313" customFormat="false" ht="15" hidden="false" customHeight="false" outlineLevel="0" collapsed="false">
      <c r="A313" s="0" t="s">
        <v>1532</v>
      </c>
      <c r="B313" s="0" t="s">
        <v>1533</v>
      </c>
      <c r="C313" s="0" t="s">
        <v>1534</v>
      </c>
      <c r="D313" s="0" t="s">
        <v>1535</v>
      </c>
      <c r="E313" s="0" t="s">
        <v>445</v>
      </c>
      <c r="F313" s="0" t="s">
        <v>91</v>
      </c>
      <c r="G313" s="0" t="s">
        <v>92</v>
      </c>
      <c r="H313" s="0" t="s">
        <v>1536</v>
      </c>
      <c r="I313" s="2">
        <v>44783</v>
      </c>
      <c r="J313" s="2">
        <v>46244</v>
      </c>
    </row>
    <row r="314" customFormat="false" ht="15" hidden="false" customHeight="false" outlineLevel="0" collapsed="false">
      <c r="A314" s="0" t="s">
        <v>1537</v>
      </c>
      <c r="B314" s="0" t="s">
        <v>1538</v>
      </c>
      <c r="C314" s="0" t="s">
        <v>1539</v>
      </c>
      <c r="D314" s="0" t="s">
        <v>1540</v>
      </c>
      <c r="E314" s="0" t="s">
        <v>1541</v>
      </c>
      <c r="F314" s="0" t="s">
        <v>15</v>
      </c>
      <c r="G314" s="0" t="s">
        <v>1542</v>
      </c>
      <c r="H314" s="0" t="s">
        <v>1543</v>
      </c>
      <c r="I314" s="2"/>
      <c r="J314" s="2"/>
    </row>
    <row r="315" customFormat="false" ht="15" hidden="false" customHeight="false" outlineLevel="0" collapsed="false">
      <c r="A315" s="0" t="s">
        <v>1544</v>
      </c>
      <c r="B315" s="0" t="s">
        <v>1545</v>
      </c>
      <c r="C315" s="0" t="s">
        <v>1546</v>
      </c>
      <c r="D315" s="0" t="s">
        <v>1547</v>
      </c>
      <c r="E315" s="0" t="s">
        <v>1470</v>
      </c>
      <c r="F315" s="0" t="s">
        <v>91</v>
      </c>
      <c r="G315" s="0" t="s">
        <v>92</v>
      </c>
      <c r="H315" s="0" t="s">
        <v>1548</v>
      </c>
      <c r="I315" s="2">
        <v>44783</v>
      </c>
      <c r="J315" s="2">
        <v>46244</v>
      </c>
    </row>
    <row r="316" customFormat="false" ht="15" hidden="false" customHeight="false" outlineLevel="0" collapsed="false">
      <c r="A316" s="0" t="s">
        <v>1549</v>
      </c>
      <c r="B316" s="0" t="s">
        <v>1550</v>
      </c>
      <c r="C316" s="0" t="s">
        <v>1551</v>
      </c>
      <c r="D316" s="0" t="s">
        <v>1552</v>
      </c>
      <c r="E316" s="0" t="s">
        <v>1553</v>
      </c>
      <c r="F316" s="0" t="s">
        <v>15</v>
      </c>
      <c r="G316" s="0" t="s">
        <v>1542</v>
      </c>
      <c r="H316" s="0" t="s">
        <v>1554</v>
      </c>
      <c r="I316" s="2"/>
      <c r="J316" s="2"/>
    </row>
    <row r="317" customFormat="false" ht="15" hidden="false" customHeight="false" outlineLevel="0" collapsed="false">
      <c r="A317" s="0" t="s">
        <v>1555</v>
      </c>
      <c r="B317" s="0" t="s">
        <v>117</v>
      </c>
      <c r="C317" s="0" t="s">
        <v>1556</v>
      </c>
      <c r="D317" s="0" t="s">
        <v>1557</v>
      </c>
      <c r="E317" s="0" t="s">
        <v>439</v>
      </c>
      <c r="F317" s="0" t="s">
        <v>321</v>
      </c>
      <c r="G317" s="0" t="s">
        <v>322</v>
      </c>
      <c r="H317" s="0" t="s">
        <v>1558</v>
      </c>
      <c r="I317" s="2"/>
      <c r="J317" s="2"/>
    </row>
    <row r="318" customFormat="false" ht="15" hidden="false" customHeight="false" outlineLevel="0" collapsed="false">
      <c r="A318" s="0" t="s">
        <v>1559</v>
      </c>
      <c r="B318" s="0" t="s">
        <v>1560</v>
      </c>
      <c r="C318" s="0" t="s">
        <v>1561</v>
      </c>
      <c r="D318" s="0" t="s">
        <v>1562</v>
      </c>
      <c r="E318" s="0" t="s">
        <v>1563</v>
      </c>
      <c r="F318" s="0" t="s">
        <v>205</v>
      </c>
      <c r="G318" s="0" t="s">
        <v>206</v>
      </c>
      <c r="H318" s="0" t="s">
        <v>1564</v>
      </c>
      <c r="I318" s="2">
        <v>44799</v>
      </c>
      <c r="J318" s="2">
        <v>46260</v>
      </c>
    </row>
    <row r="319" customFormat="false" ht="15" hidden="false" customHeight="false" outlineLevel="0" collapsed="false">
      <c r="A319" s="0" t="s">
        <v>1565</v>
      </c>
      <c r="B319" s="0" t="s">
        <v>1566</v>
      </c>
      <c r="C319" s="0" t="s">
        <v>1567</v>
      </c>
      <c r="D319" s="0" t="s">
        <v>1568</v>
      </c>
      <c r="E319" s="0" t="s">
        <v>1569</v>
      </c>
      <c r="F319" s="0" t="s">
        <v>321</v>
      </c>
      <c r="G319" s="0" t="s">
        <v>322</v>
      </c>
      <c r="H319" s="0" t="s">
        <v>1570</v>
      </c>
      <c r="I319" s="2"/>
      <c r="J319" s="2"/>
    </row>
    <row r="320" customFormat="false" ht="15" hidden="false" customHeight="false" outlineLevel="0" collapsed="false">
      <c r="A320" s="0" t="s">
        <v>1571</v>
      </c>
      <c r="B320" s="0" t="s">
        <v>1572</v>
      </c>
      <c r="C320" s="0" t="s">
        <v>1573</v>
      </c>
      <c r="D320" s="0" t="s">
        <v>1574</v>
      </c>
      <c r="E320" s="0" t="s">
        <v>1575</v>
      </c>
      <c r="F320" s="0" t="s">
        <v>321</v>
      </c>
      <c r="G320" s="0" t="s">
        <v>322</v>
      </c>
      <c r="H320" s="0" t="s">
        <v>1576</v>
      </c>
      <c r="I320" s="2"/>
      <c r="J320" s="2"/>
    </row>
    <row r="321" customFormat="false" ht="15" hidden="false" customHeight="false" outlineLevel="0" collapsed="false">
      <c r="A321" s="0" t="s">
        <v>1577</v>
      </c>
      <c r="B321" s="0" t="s">
        <v>1450</v>
      </c>
      <c r="C321" s="0" t="s">
        <v>1578</v>
      </c>
      <c r="D321" s="0" t="s">
        <v>1579</v>
      </c>
      <c r="E321" s="0" t="s">
        <v>34</v>
      </c>
      <c r="F321" s="0" t="s">
        <v>15</v>
      </c>
      <c r="G321" s="0" t="s">
        <v>1542</v>
      </c>
      <c r="H321" s="0" t="s">
        <v>1580</v>
      </c>
      <c r="I321" s="2"/>
      <c r="J321" s="2"/>
    </row>
    <row r="322" customFormat="false" ht="15" hidden="false" customHeight="false" outlineLevel="0" collapsed="false">
      <c r="A322" s="0" t="s">
        <v>1581</v>
      </c>
      <c r="B322" s="0" t="s">
        <v>1582</v>
      </c>
      <c r="C322" s="0" t="s">
        <v>1583</v>
      </c>
      <c r="D322" s="0" t="s">
        <v>1584</v>
      </c>
      <c r="E322" s="0" t="s">
        <v>428</v>
      </c>
      <c r="F322" s="0" t="s">
        <v>321</v>
      </c>
      <c r="G322" s="0" t="s">
        <v>322</v>
      </c>
      <c r="H322" s="0" t="s">
        <v>1585</v>
      </c>
      <c r="I322" s="2"/>
      <c r="J322" s="2"/>
    </row>
    <row r="323" customFormat="false" ht="15" hidden="false" customHeight="false" outlineLevel="0" collapsed="false">
      <c r="A323" s="0" t="s">
        <v>1586</v>
      </c>
      <c r="B323" s="0" t="s">
        <v>1587</v>
      </c>
      <c r="C323" s="0" t="s">
        <v>1588</v>
      </c>
      <c r="D323" s="0" t="s">
        <v>1589</v>
      </c>
      <c r="E323" s="0" t="s">
        <v>1339</v>
      </c>
      <c r="F323" s="0" t="s">
        <v>91</v>
      </c>
      <c r="G323" s="0" t="s">
        <v>92</v>
      </c>
      <c r="H323" s="0" t="s">
        <v>1590</v>
      </c>
      <c r="I323" s="2"/>
      <c r="J323" s="2"/>
    </row>
    <row r="324" customFormat="false" ht="15" hidden="false" customHeight="false" outlineLevel="0" collapsed="false">
      <c r="A324" s="0" t="s">
        <v>1591</v>
      </c>
      <c r="B324" s="0" t="s">
        <v>1592</v>
      </c>
      <c r="C324" s="0" t="s">
        <v>1593</v>
      </c>
      <c r="D324" s="0" t="s">
        <v>1594</v>
      </c>
      <c r="E324" s="0" t="s">
        <v>1595</v>
      </c>
      <c r="F324" s="0" t="s">
        <v>91</v>
      </c>
      <c r="G324" s="0" t="s">
        <v>92</v>
      </c>
      <c r="H324" s="0" t="s">
        <v>1596</v>
      </c>
      <c r="I324" s="2">
        <v>44792</v>
      </c>
      <c r="J324" s="2">
        <v>46253</v>
      </c>
    </row>
    <row r="325" customFormat="false" ht="15" hidden="false" customHeight="false" outlineLevel="0" collapsed="false">
      <c r="A325" s="0" t="s">
        <v>1597</v>
      </c>
      <c r="B325" s="0" t="s">
        <v>11</v>
      </c>
      <c r="C325" s="0" t="s">
        <v>1598</v>
      </c>
      <c r="D325" s="0" t="s">
        <v>1599</v>
      </c>
      <c r="E325" s="0" t="s">
        <v>1600</v>
      </c>
      <c r="F325" s="0" t="s">
        <v>321</v>
      </c>
      <c r="G325" s="0" t="s">
        <v>322</v>
      </c>
      <c r="H325" s="0" t="s">
        <v>1601</v>
      </c>
      <c r="I325" s="2"/>
      <c r="J325" s="2"/>
    </row>
    <row r="326" customFormat="false" ht="15" hidden="false" customHeight="false" outlineLevel="0" collapsed="false">
      <c r="A326" s="0" t="s">
        <v>1602</v>
      </c>
      <c r="B326" s="0" t="s">
        <v>1603</v>
      </c>
      <c r="C326" s="0" t="s">
        <v>1604</v>
      </c>
      <c r="D326" s="0" t="s">
        <v>1605</v>
      </c>
      <c r="E326" s="0" t="s">
        <v>1606</v>
      </c>
      <c r="F326" s="0" t="s">
        <v>231</v>
      </c>
      <c r="G326" s="0" t="s">
        <v>232</v>
      </c>
      <c r="H326" s="0" t="s">
        <v>1607</v>
      </c>
      <c r="I326" s="2">
        <v>44789</v>
      </c>
      <c r="J326" s="2">
        <v>46250</v>
      </c>
    </row>
    <row r="327" customFormat="false" ht="15" hidden="false" customHeight="false" outlineLevel="0" collapsed="false">
      <c r="A327" s="0" t="s">
        <v>1608</v>
      </c>
      <c r="B327" s="0" t="s">
        <v>1609</v>
      </c>
      <c r="C327" s="0" t="s">
        <v>1610</v>
      </c>
      <c r="D327" s="0" t="s">
        <v>1611</v>
      </c>
      <c r="E327" s="0" t="s">
        <v>1612</v>
      </c>
      <c r="F327" s="0" t="s">
        <v>231</v>
      </c>
      <c r="G327" s="0" t="s">
        <v>232</v>
      </c>
      <c r="H327" s="0" t="s">
        <v>1613</v>
      </c>
      <c r="I327" s="2"/>
      <c r="J327" s="2"/>
    </row>
    <row r="328" customFormat="false" ht="15" hidden="false" customHeight="false" outlineLevel="0" collapsed="false">
      <c r="A328" s="0" t="s">
        <v>1614</v>
      </c>
      <c r="B328" s="0" t="s">
        <v>1615</v>
      </c>
      <c r="C328" s="0" t="s">
        <v>1616</v>
      </c>
      <c r="D328" s="0" t="s">
        <v>1617</v>
      </c>
      <c r="E328" s="0" t="s">
        <v>1618</v>
      </c>
      <c r="F328" s="0" t="s">
        <v>321</v>
      </c>
      <c r="G328" s="0" t="s">
        <v>322</v>
      </c>
      <c r="H328" s="0" t="s">
        <v>1619</v>
      </c>
      <c r="I328" s="2"/>
      <c r="J328" s="2"/>
    </row>
    <row r="329" customFormat="false" ht="15" hidden="false" customHeight="false" outlineLevel="0" collapsed="false">
      <c r="A329" s="0" t="s">
        <v>453</v>
      </c>
      <c r="B329" s="0" t="s">
        <v>454</v>
      </c>
      <c r="C329" s="0" t="s">
        <v>455</v>
      </c>
      <c r="D329" s="0" t="s">
        <v>456</v>
      </c>
      <c r="E329" s="0" t="s">
        <v>340</v>
      </c>
      <c r="F329" s="0" t="s">
        <v>205</v>
      </c>
      <c r="G329" s="0" t="s">
        <v>206</v>
      </c>
      <c r="H329" s="0" t="s">
        <v>1620</v>
      </c>
      <c r="I329" s="2">
        <v>44799</v>
      </c>
      <c r="J329" s="2">
        <v>46260</v>
      </c>
    </row>
    <row r="330" customFormat="false" ht="15" hidden="false" customHeight="false" outlineLevel="0" collapsed="false">
      <c r="A330" s="0" t="s">
        <v>1621</v>
      </c>
      <c r="B330" s="0" t="s">
        <v>1622</v>
      </c>
      <c r="C330" s="0" t="s">
        <v>1623</v>
      </c>
      <c r="D330" s="0" t="s">
        <v>1624</v>
      </c>
      <c r="E330" s="0" t="s">
        <v>1012</v>
      </c>
      <c r="F330" s="0" t="s">
        <v>91</v>
      </c>
      <c r="G330" s="0" t="s">
        <v>92</v>
      </c>
      <c r="H330" s="0" t="s">
        <v>1625</v>
      </c>
      <c r="I330" s="2">
        <v>44792</v>
      </c>
      <c r="J330" s="2">
        <v>46253</v>
      </c>
    </row>
    <row r="331" customFormat="false" ht="15" hidden="false" customHeight="false" outlineLevel="0" collapsed="false">
      <c r="A331" s="0" t="s">
        <v>1354</v>
      </c>
      <c r="B331" s="0" t="s">
        <v>1355</v>
      </c>
      <c r="C331" s="0" t="s">
        <v>1356</v>
      </c>
      <c r="D331" s="0" t="s">
        <v>1357</v>
      </c>
      <c r="E331" s="0" t="s">
        <v>90</v>
      </c>
      <c r="F331" s="0" t="s">
        <v>91</v>
      </c>
      <c r="G331" s="0" t="s">
        <v>92</v>
      </c>
      <c r="H331" s="0" t="s">
        <v>1626</v>
      </c>
      <c r="I331" s="2">
        <v>44783</v>
      </c>
      <c r="J331" s="2">
        <v>46244</v>
      </c>
    </row>
    <row r="332" customFormat="false" ht="15" hidden="false" customHeight="false" outlineLevel="0" collapsed="false">
      <c r="A332" s="0" t="s">
        <v>1627</v>
      </c>
      <c r="B332" s="0" t="s">
        <v>1628</v>
      </c>
      <c r="C332" s="0" t="s">
        <v>1629</v>
      </c>
      <c r="D332" s="0" t="s">
        <v>1630</v>
      </c>
      <c r="E332" s="0" t="s">
        <v>1631</v>
      </c>
      <c r="F332" s="0" t="s">
        <v>15</v>
      </c>
      <c r="G332" s="0" t="s">
        <v>1542</v>
      </c>
      <c r="H332" s="0" t="s">
        <v>1632</v>
      </c>
      <c r="I332" s="2"/>
      <c r="J332" s="2"/>
    </row>
    <row r="333" customFormat="false" ht="15" hidden="false" customHeight="false" outlineLevel="0" collapsed="false">
      <c r="A333" s="0" t="s">
        <v>1633</v>
      </c>
      <c r="B333" s="0" t="s">
        <v>241</v>
      </c>
      <c r="C333" s="0" t="s">
        <v>1634</v>
      </c>
      <c r="D333" s="0" t="s">
        <v>1635</v>
      </c>
      <c r="E333" s="0" t="s">
        <v>439</v>
      </c>
      <c r="F333" s="0" t="s">
        <v>91</v>
      </c>
      <c r="G333" s="0" t="s">
        <v>92</v>
      </c>
      <c r="H333" s="0" t="s">
        <v>1636</v>
      </c>
      <c r="I333" s="2">
        <v>44792</v>
      </c>
      <c r="J333" s="2">
        <v>46253</v>
      </c>
    </row>
    <row r="334" customFormat="false" ht="15" hidden="false" customHeight="false" outlineLevel="0" collapsed="false">
      <c r="A334" s="0" t="s">
        <v>1637</v>
      </c>
      <c r="B334" s="0" t="s">
        <v>1638</v>
      </c>
      <c r="C334" s="0" t="s">
        <v>1639</v>
      </c>
      <c r="D334" s="0" t="s">
        <v>1640</v>
      </c>
      <c r="E334" s="0" t="s">
        <v>1641</v>
      </c>
      <c r="F334" s="0" t="s">
        <v>205</v>
      </c>
      <c r="G334" s="0" t="s">
        <v>206</v>
      </c>
      <c r="H334" s="0" t="s">
        <v>1642</v>
      </c>
      <c r="I334" s="2">
        <v>44799</v>
      </c>
      <c r="J334" s="2">
        <v>46260</v>
      </c>
    </row>
    <row r="335" customFormat="false" ht="15" hidden="false" customHeight="false" outlineLevel="0" collapsed="false">
      <c r="A335" s="0" t="s">
        <v>1643</v>
      </c>
      <c r="B335" s="0" t="s">
        <v>1644</v>
      </c>
      <c r="C335" s="0" t="s">
        <v>1645</v>
      </c>
      <c r="D335" s="0" t="s">
        <v>1646</v>
      </c>
      <c r="E335" s="0" t="s">
        <v>1647</v>
      </c>
      <c r="F335" s="0" t="s">
        <v>91</v>
      </c>
      <c r="G335" s="0" t="s">
        <v>92</v>
      </c>
      <c r="H335" s="0" t="s">
        <v>1648</v>
      </c>
      <c r="I335" s="2">
        <v>44792</v>
      </c>
      <c r="J335" s="2">
        <v>46253</v>
      </c>
    </row>
    <row r="336" customFormat="false" ht="15" hidden="false" customHeight="false" outlineLevel="0" collapsed="false">
      <c r="A336" s="0" t="s">
        <v>1649</v>
      </c>
      <c r="B336" s="0" t="s">
        <v>1650</v>
      </c>
      <c r="C336" s="0" t="s">
        <v>1651</v>
      </c>
      <c r="D336" s="0" t="s">
        <v>1652</v>
      </c>
      <c r="E336" s="0" t="s">
        <v>1653</v>
      </c>
      <c r="F336" s="0" t="s">
        <v>91</v>
      </c>
      <c r="G336" s="0" t="s">
        <v>92</v>
      </c>
      <c r="H336" s="0" t="s">
        <v>1654</v>
      </c>
      <c r="I336" s="2">
        <v>44783</v>
      </c>
      <c r="J336" s="2">
        <v>46244</v>
      </c>
    </row>
    <row r="337" customFormat="false" ht="15" hidden="false" customHeight="false" outlineLevel="0" collapsed="false">
      <c r="A337" s="0" t="s">
        <v>1655</v>
      </c>
      <c r="B337" s="0" t="s">
        <v>1656</v>
      </c>
      <c r="C337" s="0" t="s">
        <v>1657</v>
      </c>
      <c r="D337" s="0" t="s">
        <v>1658</v>
      </c>
      <c r="E337" s="0" t="s">
        <v>1595</v>
      </c>
      <c r="F337" s="0" t="s">
        <v>205</v>
      </c>
      <c r="G337" s="0" t="s">
        <v>206</v>
      </c>
      <c r="H337" s="0" t="s">
        <v>1659</v>
      </c>
      <c r="I337" s="2">
        <v>44799</v>
      </c>
      <c r="J337" s="2">
        <v>46260</v>
      </c>
    </row>
    <row r="338" customFormat="false" ht="15" hidden="false" customHeight="false" outlineLevel="0" collapsed="false">
      <c r="A338" s="0" t="s">
        <v>1660</v>
      </c>
      <c r="B338" s="0" t="s">
        <v>1661</v>
      </c>
      <c r="C338" s="0" t="s">
        <v>1662</v>
      </c>
      <c r="D338" s="0" t="s">
        <v>1663</v>
      </c>
      <c r="E338" s="0" t="s">
        <v>428</v>
      </c>
      <c r="F338" s="0" t="s">
        <v>727</v>
      </c>
      <c r="G338" s="0" t="s">
        <v>728</v>
      </c>
      <c r="H338" s="0" t="s">
        <v>1664</v>
      </c>
      <c r="I338" s="2"/>
      <c r="J338" s="2"/>
    </row>
    <row r="339" customFormat="false" ht="15" hidden="false" customHeight="false" outlineLevel="0" collapsed="false">
      <c r="A339" s="0" t="s">
        <v>1665</v>
      </c>
      <c r="B339" s="0" t="s">
        <v>1666</v>
      </c>
      <c r="C339" s="0" t="s">
        <v>1667</v>
      </c>
      <c r="D339" s="0" t="s">
        <v>1668</v>
      </c>
      <c r="E339" s="0" t="s">
        <v>1669</v>
      </c>
      <c r="F339" s="0" t="s">
        <v>91</v>
      </c>
      <c r="G339" s="0" t="s">
        <v>92</v>
      </c>
      <c r="H339" s="0" t="s">
        <v>1670</v>
      </c>
      <c r="I339" s="2">
        <v>45157</v>
      </c>
      <c r="J339" s="2">
        <v>46618</v>
      </c>
    </row>
    <row r="340" customFormat="false" ht="15" hidden="false" customHeight="false" outlineLevel="0" collapsed="false">
      <c r="A340" s="0" t="s">
        <v>1671</v>
      </c>
      <c r="B340" s="0" t="s">
        <v>1672</v>
      </c>
      <c r="C340" s="0" t="s">
        <v>1673</v>
      </c>
      <c r="D340" s="0" t="s">
        <v>1674</v>
      </c>
      <c r="E340" s="0" t="s">
        <v>90</v>
      </c>
      <c r="F340" s="0" t="s">
        <v>91</v>
      </c>
      <c r="G340" s="0" t="s">
        <v>92</v>
      </c>
      <c r="H340" s="0" t="s">
        <v>1675</v>
      </c>
      <c r="I340" s="2">
        <v>44783</v>
      </c>
      <c r="J340" s="2">
        <v>46244</v>
      </c>
    </row>
    <row r="341" customFormat="false" ht="15" hidden="false" customHeight="false" outlineLevel="0" collapsed="false">
      <c r="A341" s="0" t="s">
        <v>1676</v>
      </c>
      <c r="B341" s="0" t="s">
        <v>1677</v>
      </c>
      <c r="C341" s="0" t="s">
        <v>1678</v>
      </c>
      <c r="D341" s="0" t="s">
        <v>1679</v>
      </c>
      <c r="E341" s="0" t="s">
        <v>1680</v>
      </c>
      <c r="F341" s="0" t="s">
        <v>15</v>
      </c>
      <c r="G341" s="0" t="s">
        <v>1542</v>
      </c>
      <c r="H341" s="0" t="s">
        <v>1681</v>
      </c>
      <c r="I341" s="2"/>
      <c r="J341" s="2"/>
    </row>
    <row r="342" customFormat="false" ht="15" hidden="false" customHeight="false" outlineLevel="0" collapsed="false">
      <c r="A342" s="0" t="s">
        <v>1682</v>
      </c>
      <c r="B342" s="0" t="s">
        <v>1683</v>
      </c>
      <c r="C342" s="0" t="s">
        <v>1684</v>
      </c>
      <c r="D342" s="0" t="s">
        <v>1685</v>
      </c>
      <c r="E342" s="0" t="s">
        <v>1686</v>
      </c>
      <c r="F342" s="0" t="s">
        <v>231</v>
      </c>
      <c r="G342" s="0" t="s">
        <v>232</v>
      </c>
      <c r="H342" s="0" t="s">
        <v>1687</v>
      </c>
      <c r="I342" s="2"/>
      <c r="J342" s="2"/>
    </row>
    <row r="343" customFormat="false" ht="15" hidden="false" customHeight="false" outlineLevel="0" collapsed="false">
      <c r="A343" s="0" t="s">
        <v>1688</v>
      </c>
      <c r="B343" s="0" t="s">
        <v>1689</v>
      </c>
      <c r="C343" s="0" t="s">
        <v>1690</v>
      </c>
      <c r="D343" s="0" t="s">
        <v>1691</v>
      </c>
      <c r="E343" s="0" t="s">
        <v>1692</v>
      </c>
      <c r="F343" s="0" t="s">
        <v>71</v>
      </c>
      <c r="G343" s="0" t="s">
        <v>1502</v>
      </c>
      <c r="H343" s="0" t="s">
        <v>1693</v>
      </c>
      <c r="I343" s="2"/>
      <c r="J343" s="2"/>
    </row>
    <row r="344" customFormat="false" ht="15" hidden="false" customHeight="false" outlineLevel="0" collapsed="false">
      <c r="A344" s="0" t="s">
        <v>1694</v>
      </c>
      <c r="B344" s="0" t="s">
        <v>1695</v>
      </c>
      <c r="C344" s="0" t="s">
        <v>1696</v>
      </c>
      <c r="D344" s="0" t="s">
        <v>1697</v>
      </c>
      <c r="E344" s="0" t="s">
        <v>751</v>
      </c>
      <c r="F344" s="0" t="s">
        <v>91</v>
      </c>
      <c r="G344" s="0" t="s">
        <v>92</v>
      </c>
      <c r="H344" s="0" t="s">
        <v>1698</v>
      </c>
      <c r="I344" s="2"/>
      <c r="J344" s="2"/>
    </row>
    <row r="345" customFormat="false" ht="15" hidden="false" customHeight="false" outlineLevel="0" collapsed="false">
      <c r="A345" s="0" t="s">
        <v>1699</v>
      </c>
      <c r="B345" s="0" t="s">
        <v>37</v>
      </c>
      <c r="C345" s="0" t="s">
        <v>1700</v>
      </c>
      <c r="D345" s="0" t="s">
        <v>1701</v>
      </c>
      <c r="E345" s="0" t="s">
        <v>1702</v>
      </c>
      <c r="F345" s="0" t="s">
        <v>727</v>
      </c>
      <c r="G345" s="0" t="s">
        <v>728</v>
      </c>
      <c r="H345" s="0" t="s">
        <v>982</v>
      </c>
      <c r="I345" s="2">
        <v>44833</v>
      </c>
      <c r="J345" s="2">
        <v>46294</v>
      </c>
    </row>
    <row r="346" customFormat="false" ht="15" hidden="false" customHeight="false" outlineLevel="0" collapsed="false">
      <c r="A346" s="0" t="s">
        <v>1703</v>
      </c>
      <c r="B346" s="0" t="s">
        <v>1704</v>
      </c>
      <c r="C346" s="0" t="s">
        <v>1705</v>
      </c>
      <c r="D346" s="0" t="s">
        <v>1706</v>
      </c>
      <c r="E346" s="0" t="s">
        <v>578</v>
      </c>
      <c r="F346" s="0" t="s">
        <v>91</v>
      </c>
      <c r="G346" s="0" t="s">
        <v>92</v>
      </c>
      <c r="H346" s="0" t="s">
        <v>1707</v>
      </c>
      <c r="I346" s="2">
        <v>44783</v>
      </c>
      <c r="J346" s="2">
        <v>46244</v>
      </c>
    </row>
    <row r="347" customFormat="false" ht="15" hidden="false" customHeight="false" outlineLevel="0" collapsed="false">
      <c r="A347" s="0" t="s">
        <v>1708</v>
      </c>
      <c r="B347" s="0" t="s">
        <v>1709</v>
      </c>
      <c r="C347" s="0" t="s">
        <v>1710</v>
      </c>
      <c r="D347" s="0" t="s">
        <v>1711</v>
      </c>
      <c r="E347" s="0" t="s">
        <v>1712</v>
      </c>
      <c r="F347" s="0" t="s">
        <v>91</v>
      </c>
      <c r="G347" s="0" t="s">
        <v>92</v>
      </c>
      <c r="H347" s="0" t="s">
        <v>1713</v>
      </c>
      <c r="I347" s="2">
        <v>44783</v>
      </c>
      <c r="J347" s="2">
        <v>46244</v>
      </c>
    </row>
    <row r="348" customFormat="false" ht="15" hidden="false" customHeight="false" outlineLevel="0" collapsed="false">
      <c r="A348" s="0" t="s">
        <v>1714</v>
      </c>
      <c r="B348" s="0" t="s">
        <v>1715</v>
      </c>
      <c r="C348" s="0" t="s">
        <v>1716</v>
      </c>
      <c r="D348" s="0" t="s">
        <v>1717</v>
      </c>
      <c r="E348" s="0" t="s">
        <v>90</v>
      </c>
      <c r="F348" s="0" t="s">
        <v>321</v>
      </c>
      <c r="G348" s="0" t="s">
        <v>322</v>
      </c>
      <c r="H348" s="0" t="s">
        <v>1718</v>
      </c>
      <c r="I348" s="2"/>
      <c r="J348" s="2"/>
    </row>
    <row r="349" customFormat="false" ht="15" hidden="false" customHeight="false" outlineLevel="0" collapsed="false">
      <c r="A349" s="0" t="s">
        <v>1719</v>
      </c>
      <c r="B349" s="0" t="s">
        <v>1720</v>
      </c>
      <c r="C349" s="0" t="s">
        <v>1721</v>
      </c>
      <c r="D349" s="0" t="s">
        <v>1722</v>
      </c>
      <c r="E349" s="0" t="s">
        <v>751</v>
      </c>
      <c r="F349" s="0" t="s">
        <v>91</v>
      </c>
      <c r="G349" s="0" t="s">
        <v>92</v>
      </c>
      <c r="H349" s="0" t="s">
        <v>1723</v>
      </c>
      <c r="I349" s="2"/>
      <c r="J349" s="2"/>
    </row>
    <row r="350" customFormat="false" ht="15" hidden="false" customHeight="false" outlineLevel="0" collapsed="false">
      <c r="A350" s="0" t="s">
        <v>1724</v>
      </c>
      <c r="B350" s="0" t="s">
        <v>1725</v>
      </c>
      <c r="C350" s="0" t="s">
        <v>1726</v>
      </c>
      <c r="D350" s="0" t="s">
        <v>1727</v>
      </c>
      <c r="E350" s="0" t="s">
        <v>733</v>
      </c>
      <c r="F350" s="0" t="s">
        <v>91</v>
      </c>
      <c r="G350" s="0" t="s">
        <v>92</v>
      </c>
      <c r="H350" s="0" t="s">
        <v>1728</v>
      </c>
      <c r="I350" s="2">
        <v>44783</v>
      </c>
      <c r="J350" s="2">
        <v>46244</v>
      </c>
    </row>
    <row r="351" customFormat="false" ht="15" hidden="false" customHeight="false" outlineLevel="0" collapsed="false">
      <c r="A351" s="0" t="s">
        <v>1729</v>
      </c>
      <c r="B351" s="0" t="s">
        <v>1730</v>
      </c>
      <c r="C351" s="0" t="s">
        <v>1731</v>
      </c>
      <c r="D351" s="0" t="s">
        <v>1732</v>
      </c>
      <c r="E351" s="0" t="s">
        <v>680</v>
      </c>
      <c r="F351" s="0" t="s">
        <v>91</v>
      </c>
      <c r="G351" s="0" t="s">
        <v>92</v>
      </c>
      <c r="H351" s="0" t="s">
        <v>1456</v>
      </c>
      <c r="I351" s="2">
        <v>44783</v>
      </c>
      <c r="J351" s="2">
        <v>46244</v>
      </c>
    </row>
    <row r="352" customFormat="false" ht="15" hidden="false" customHeight="false" outlineLevel="0" collapsed="false">
      <c r="I352" s="2"/>
      <c r="J352" s="2"/>
    </row>
    <row r="353" customFormat="false" ht="15" hidden="false" customHeight="false" outlineLevel="0" collapsed="false">
      <c r="A353" s="0" t="s">
        <v>1733</v>
      </c>
      <c r="B353" s="0" t="s">
        <v>408</v>
      </c>
      <c r="C353" s="0" t="s">
        <v>1734</v>
      </c>
      <c r="D353" s="0" t="s">
        <v>1735</v>
      </c>
      <c r="E353" s="0" t="s">
        <v>181</v>
      </c>
      <c r="F353" s="0" t="s">
        <v>321</v>
      </c>
      <c r="G353" s="0" t="s">
        <v>322</v>
      </c>
      <c r="H353" s="0" t="s">
        <v>1736</v>
      </c>
      <c r="I353" s="2">
        <v>44789</v>
      </c>
      <c r="J353" s="2">
        <v>46250</v>
      </c>
    </row>
    <row r="354" customFormat="false" ht="15" hidden="false" customHeight="false" outlineLevel="0" collapsed="false">
      <c r="A354" s="0" t="s">
        <v>1737</v>
      </c>
      <c r="B354" s="0" t="s">
        <v>1738</v>
      </c>
      <c r="C354" s="0" t="s">
        <v>1739</v>
      </c>
      <c r="D354" s="0" t="s">
        <v>1740</v>
      </c>
      <c r="E354" s="0" t="s">
        <v>1741</v>
      </c>
      <c r="F354" s="0" t="s">
        <v>321</v>
      </c>
      <c r="G354" s="0" t="s">
        <v>322</v>
      </c>
      <c r="H354" s="0" t="s">
        <v>1742</v>
      </c>
      <c r="I354" s="2">
        <v>44789</v>
      </c>
      <c r="J354" s="2">
        <v>46250</v>
      </c>
    </row>
    <row r="355" customFormat="false" ht="15" hidden="false" customHeight="false" outlineLevel="0" collapsed="false">
      <c r="A355" s="0" t="s">
        <v>1743</v>
      </c>
      <c r="B355" s="0" t="s">
        <v>1744</v>
      </c>
      <c r="C355" s="0" t="s">
        <v>1745</v>
      </c>
      <c r="D355" s="0" t="s">
        <v>1746</v>
      </c>
      <c r="E355" s="0" t="s">
        <v>1747</v>
      </c>
      <c r="F355" s="0" t="s">
        <v>91</v>
      </c>
      <c r="G355" s="0" t="s">
        <v>92</v>
      </c>
      <c r="H355" s="0" t="s">
        <v>1748</v>
      </c>
      <c r="I355" s="2">
        <v>44765</v>
      </c>
      <c r="J355" s="2">
        <v>46226</v>
      </c>
    </row>
    <row r="356" customFormat="false" ht="15" hidden="false" customHeight="false" outlineLevel="0" collapsed="false">
      <c r="I356" s="2"/>
      <c r="J356" s="2"/>
    </row>
    <row r="357" customFormat="false" ht="15" hidden="false" customHeight="false" outlineLevel="0" collapsed="false">
      <c r="A357" s="0" t="s">
        <v>1749</v>
      </c>
      <c r="B357" s="0" t="s">
        <v>1750</v>
      </c>
      <c r="C357" s="0" t="s">
        <v>1751</v>
      </c>
      <c r="D357" s="0" t="s">
        <v>1752</v>
      </c>
      <c r="E357" s="0" t="s">
        <v>136</v>
      </c>
      <c r="F357" s="0" t="s">
        <v>566</v>
      </c>
      <c r="G357" s="0" t="s">
        <v>567</v>
      </c>
      <c r="H357" s="0" t="s">
        <v>1753</v>
      </c>
      <c r="I357" s="2">
        <v>44820</v>
      </c>
      <c r="J357" s="2">
        <v>46281</v>
      </c>
    </row>
    <row r="358" customFormat="false" ht="15" hidden="false" customHeight="false" outlineLevel="0" collapsed="false">
      <c r="A358" s="0" t="s">
        <v>1754</v>
      </c>
      <c r="B358" s="0" t="s">
        <v>1755</v>
      </c>
      <c r="C358" s="0" t="s">
        <v>1756</v>
      </c>
      <c r="D358" s="0" t="s">
        <v>1757</v>
      </c>
      <c r="E358" s="0" t="s">
        <v>1758</v>
      </c>
      <c r="F358" s="0" t="s">
        <v>566</v>
      </c>
      <c r="G358" s="0" t="s">
        <v>567</v>
      </c>
      <c r="H358" s="0" t="s">
        <v>1759</v>
      </c>
      <c r="I358" s="2">
        <v>44820</v>
      </c>
      <c r="J358" s="2">
        <v>46281</v>
      </c>
    </row>
    <row r="359" customFormat="false" ht="15" hidden="false" customHeight="false" outlineLevel="0" collapsed="false">
      <c r="A359" s="0" t="s">
        <v>1760</v>
      </c>
      <c r="B359" s="0" t="s">
        <v>1147</v>
      </c>
      <c r="C359" s="0" t="s">
        <v>1761</v>
      </c>
      <c r="D359" s="0" t="s">
        <v>1762</v>
      </c>
      <c r="E359" s="0" t="s">
        <v>1647</v>
      </c>
      <c r="F359" s="0" t="s">
        <v>15</v>
      </c>
      <c r="G359" s="0" t="s">
        <v>1542</v>
      </c>
      <c r="H359" s="0" t="s">
        <v>1763</v>
      </c>
      <c r="I359" s="2">
        <v>44826</v>
      </c>
      <c r="J359" s="2">
        <v>46287</v>
      </c>
    </row>
    <row r="360" customFormat="false" ht="15" hidden="false" customHeight="false" outlineLevel="0" collapsed="false">
      <c r="A360" s="0" t="s">
        <v>1764</v>
      </c>
      <c r="B360" s="0" t="s">
        <v>1765</v>
      </c>
      <c r="C360" s="0" t="s">
        <v>1766</v>
      </c>
      <c r="D360" s="0" t="s">
        <v>1767</v>
      </c>
      <c r="E360" s="0" t="s">
        <v>1768</v>
      </c>
      <c r="F360" s="0" t="s">
        <v>15</v>
      </c>
      <c r="G360" s="0" t="s">
        <v>1542</v>
      </c>
      <c r="H360" s="0" t="s">
        <v>1769</v>
      </c>
      <c r="I360" s="2">
        <v>44820</v>
      </c>
      <c r="J360" s="2">
        <v>46281</v>
      </c>
    </row>
    <row r="361" customFormat="false" ht="15" hidden="false" customHeight="false" outlineLevel="0" collapsed="false">
      <c r="A361" s="0" t="s">
        <v>1770</v>
      </c>
      <c r="B361" s="0" t="s">
        <v>1771</v>
      </c>
      <c r="C361" s="0" t="s">
        <v>1772</v>
      </c>
      <c r="D361" s="0" t="s">
        <v>1773</v>
      </c>
      <c r="E361" s="0" t="s">
        <v>1774</v>
      </c>
      <c r="F361" s="0" t="s">
        <v>15</v>
      </c>
      <c r="G361" s="0" t="s">
        <v>1542</v>
      </c>
      <c r="H361" s="0" t="s">
        <v>1775</v>
      </c>
      <c r="I361" s="2">
        <v>44820</v>
      </c>
      <c r="J361" s="2">
        <v>46281</v>
      </c>
    </row>
    <row r="362" customFormat="false" ht="15" hidden="false" customHeight="false" outlineLevel="0" collapsed="false">
      <c r="A362" s="0" t="s">
        <v>1776</v>
      </c>
      <c r="B362" s="0" t="s">
        <v>1777</v>
      </c>
      <c r="C362" s="0" t="s">
        <v>1778</v>
      </c>
      <c r="D362" s="0" t="s">
        <v>1779</v>
      </c>
      <c r="E362" s="0" t="s">
        <v>90</v>
      </c>
      <c r="F362" s="0" t="s">
        <v>15</v>
      </c>
      <c r="G362" s="0" t="s">
        <v>1542</v>
      </c>
      <c r="H362" s="0" t="s">
        <v>1780</v>
      </c>
      <c r="I362" s="2">
        <v>44820</v>
      </c>
      <c r="J362" s="2">
        <v>46281</v>
      </c>
    </row>
    <row r="363" customFormat="false" ht="15" hidden="false" customHeight="false" outlineLevel="0" collapsed="false">
      <c r="A363" s="0" t="s">
        <v>1781</v>
      </c>
      <c r="B363" s="0" t="s">
        <v>1782</v>
      </c>
      <c r="C363" s="0" t="s">
        <v>1783</v>
      </c>
      <c r="D363" s="0" t="s">
        <v>1784</v>
      </c>
      <c r="E363" s="0" t="s">
        <v>757</v>
      </c>
      <c r="F363" s="0" t="s">
        <v>15</v>
      </c>
      <c r="G363" s="0" t="s">
        <v>1542</v>
      </c>
      <c r="H363" s="0" t="s">
        <v>1785</v>
      </c>
      <c r="I363" s="2">
        <v>44826</v>
      </c>
      <c r="J363" s="2">
        <v>46287</v>
      </c>
    </row>
    <row r="364" customFormat="false" ht="15" hidden="false" customHeight="false" outlineLevel="0" collapsed="false">
      <c r="A364" s="0" t="s">
        <v>1786</v>
      </c>
      <c r="B364" s="0" t="s">
        <v>1787</v>
      </c>
      <c r="C364" s="0" t="s">
        <v>1788</v>
      </c>
      <c r="D364" s="0" t="s">
        <v>1789</v>
      </c>
      <c r="E364" s="0" t="s">
        <v>90</v>
      </c>
      <c r="F364" s="0" t="s">
        <v>15</v>
      </c>
      <c r="G364" s="0" t="s">
        <v>1542</v>
      </c>
      <c r="H364" s="0" t="s">
        <v>1790</v>
      </c>
      <c r="I364" s="2">
        <v>44820</v>
      </c>
      <c r="J364" s="2">
        <v>46281</v>
      </c>
    </row>
    <row r="365" customFormat="false" ht="15" hidden="false" customHeight="false" outlineLevel="0" collapsed="false">
      <c r="A365" s="0" t="s">
        <v>1791</v>
      </c>
      <c r="B365" s="0" t="s">
        <v>1792</v>
      </c>
      <c r="C365" s="0" t="s">
        <v>20</v>
      </c>
      <c r="D365" s="0" t="s">
        <v>1793</v>
      </c>
      <c r="E365" s="0" t="s">
        <v>1794</v>
      </c>
      <c r="F365" s="0" t="s">
        <v>15</v>
      </c>
      <c r="G365" s="0" t="s">
        <v>1542</v>
      </c>
      <c r="H365" s="0" t="s">
        <v>1795</v>
      </c>
      <c r="I365" s="2">
        <v>44826</v>
      </c>
      <c r="J365" s="2">
        <v>46287</v>
      </c>
    </row>
    <row r="366" customFormat="false" ht="15" hidden="false" customHeight="false" outlineLevel="0" collapsed="false">
      <c r="A366" s="0" t="s">
        <v>1796</v>
      </c>
      <c r="B366" s="0" t="s">
        <v>1797</v>
      </c>
      <c r="C366" s="0" t="s">
        <v>1798</v>
      </c>
      <c r="D366" s="0" t="s">
        <v>1799</v>
      </c>
      <c r="E366" s="0" t="s">
        <v>1800</v>
      </c>
      <c r="F366" s="0" t="s">
        <v>71</v>
      </c>
      <c r="G366" s="0" t="s">
        <v>1502</v>
      </c>
      <c r="H366" s="0" t="s">
        <v>1801</v>
      </c>
      <c r="I366" s="2">
        <v>44826</v>
      </c>
      <c r="J366" s="2">
        <v>46287</v>
      </c>
    </row>
    <row r="367" customFormat="false" ht="15" hidden="false" customHeight="false" outlineLevel="0" collapsed="false">
      <c r="A367" s="0" t="s">
        <v>1802</v>
      </c>
      <c r="B367" s="0" t="s">
        <v>1803</v>
      </c>
      <c r="C367" s="0" t="s">
        <v>1804</v>
      </c>
      <c r="D367" s="0" t="s">
        <v>1805</v>
      </c>
      <c r="E367" s="0" t="s">
        <v>175</v>
      </c>
      <c r="F367" s="0" t="s">
        <v>71</v>
      </c>
      <c r="G367" s="0" t="s">
        <v>1502</v>
      </c>
      <c r="H367" s="0" t="s">
        <v>1806</v>
      </c>
      <c r="I367" s="2">
        <v>44831</v>
      </c>
      <c r="J367" s="2">
        <v>46292</v>
      </c>
    </row>
    <row r="368" customFormat="false" ht="15" hidden="false" customHeight="false" outlineLevel="0" collapsed="false">
      <c r="A368" s="0" t="s">
        <v>1807</v>
      </c>
      <c r="B368" s="0" t="s">
        <v>1808</v>
      </c>
      <c r="C368" s="0" t="s">
        <v>1809</v>
      </c>
      <c r="D368" s="0" t="s">
        <v>1810</v>
      </c>
      <c r="E368" s="0" t="s">
        <v>90</v>
      </c>
      <c r="F368" s="0" t="s">
        <v>71</v>
      </c>
      <c r="G368" s="0" t="s">
        <v>1502</v>
      </c>
      <c r="H368" s="0" t="s">
        <v>1811</v>
      </c>
      <c r="I368" s="2">
        <v>44831</v>
      </c>
      <c r="J368" s="2">
        <v>46292</v>
      </c>
    </row>
    <row r="369" customFormat="false" ht="15" hidden="false" customHeight="false" outlineLevel="0" collapsed="false">
      <c r="A369" s="0" t="s">
        <v>1812</v>
      </c>
      <c r="B369" s="0" t="s">
        <v>1813</v>
      </c>
      <c r="C369" s="0" t="s">
        <v>1814</v>
      </c>
      <c r="D369" s="0" t="s">
        <v>1815</v>
      </c>
      <c r="E369" s="0" t="s">
        <v>1816</v>
      </c>
      <c r="F369" s="0" t="s">
        <v>71</v>
      </c>
      <c r="G369" s="0" t="s">
        <v>1502</v>
      </c>
      <c r="H369" s="0" t="s">
        <v>1817</v>
      </c>
      <c r="I369" s="2">
        <v>44831</v>
      </c>
      <c r="J369" s="2">
        <v>46292</v>
      </c>
    </row>
    <row r="370" customFormat="false" ht="15" hidden="false" customHeight="false" outlineLevel="0" collapsed="false">
      <c r="A370" s="0" t="s">
        <v>1818</v>
      </c>
      <c r="B370" s="0" t="s">
        <v>1819</v>
      </c>
      <c r="C370" s="0" t="s">
        <v>1820</v>
      </c>
      <c r="D370" s="0" t="s">
        <v>1821</v>
      </c>
      <c r="E370" s="0" t="s">
        <v>1822</v>
      </c>
      <c r="F370" s="0" t="s">
        <v>71</v>
      </c>
      <c r="G370" s="0" t="s">
        <v>1502</v>
      </c>
      <c r="H370" s="0" t="s">
        <v>1823</v>
      </c>
      <c r="I370" s="2">
        <v>44825</v>
      </c>
      <c r="J370" s="2">
        <v>46286</v>
      </c>
    </row>
    <row r="371" customFormat="false" ht="15" hidden="false" customHeight="false" outlineLevel="0" collapsed="false">
      <c r="A371" s="0" t="s">
        <v>1824</v>
      </c>
      <c r="B371" s="0" t="s">
        <v>1825</v>
      </c>
      <c r="C371" s="0" t="s">
        <v>1826</v>
      </c>
      <c r="D371" s="0" t="s">
        <v>1827</v>
      </c>
      <c r="E371" s="0" t="s">
        <v>1828</v>
      </c>
      <c r="F371" s="0" t="s">
        <v>321</v>
      </c>
      <c r="G371" s="0" t="s">
        <v>322</v>
      </c>
      <c r="H371" s="0" t="s">
        <v>1829</v>
      </c>
      <c r="I371" s="2">
        <v>44820</v>
      </c>
      <c r="J371" s="2">
        <v>46281</v>
      </c>
    </row>
    <row r="372" customFormat="false" ht="15" hidden="false" customHeight="false" outlineLevel="0" collapsed="false">
      <c r="A372" s="0" t="s">
        <v>1830</v>
      </c>
      <c r="B372" s="0" t="s">
        <v>1831</v>
      </c>
      <c r="C372" s="0" t="s">
        <v>1832</v>
      </c>
      <c r="D372" s="0" t="s">
        <v>1833</v>
      </c>
      <c r="E372" s="0" t="s">
        <v>1834</v>
      </c>
      <c r="F372" s="0" t="s">
        <v>321</v>
      </c>
      <c r="G372" s="0" t="s">
        <v>322</v>
      </c>
      <c r="H372" s="0" t="s">
        <v>1835</v>
      </c>
      <c r="I372" s="2">
        <v>44820</v>
      </c>
      <c r="J372" s="2">
        <v>46281</v>
      </c>
    </row>
    <row r="373" customFormat="false" ht="15" hidden="false" customHeight="false" outlineLevel="0" collapsed="false">
      <c r="A373" s="0" t="s">
        <v>1836</v>
      </c>
      <c r="B373" s="0" t="s">
        <v>1837</v>
      </c>
      <c r="C373" s="0" t="s">
        <v>1838</v>
      </c>
      <c r="D373" s="0" t="s">
        <v>1839</v>
      </c>
      <c r="E373" s="0" t="s">
        <v>90</v>
      </c>
      <c r="F373" s="0" t="s">
        <v>321</v>
      </c>
      <c r="G373" s="0" t="s">
        <v>322</v>
      </c>
      <c r="H373" s="0" t="s">
        <v>1840</v>
      </c>
      <c r="I373" s="2">
        <v>44731</v>
      </c>
      <c r="J373" s="2">
        <v>46192</v>
      </c>
    </row>
    <row r="374" customFormat="false" ht="15" hidden="false" customHeight="false" outlineLevel="0" collapsed="false">
      <c r="A374" s="0" t="s">
        <v>1841</v>
      </c>
      <c r="B374" s="0" t="s">
        <v>241</v>
      </c>
      <c r="C374" s="0" t="s">
        <v>1842</v>
      </c>
      <c r="D374" s="0" t="s">
        <v>1843</v>
      </c>
      <c r="E374" s="0" t="s">
        <v>1844</v>
      </c>
      <c r="F374" s="0" t="s">
        <v>321</v>
      </c>
      <c r="G374" s="0" t="s">
        <v>322</v>
      </c>
      <c r="H374" s="0" t="s">
        <v>1845</v>
      </c>
      <c r="I374" s="2">
        <v>44820</v>
      </c>
      <c r="J374" s="2">
        <v>46281</v>
      </c>
    </row>
    <row r="375" customFormat="false" ht="15" hidden="false" customHeight="false" outlineLevel="0" collapsed="false">
      <c r="A375" s="0" t="s">
        <v>1846</v>
      </c>
      <c r="B375" s="0" t="s">
        <v>1847</v>
      </c>
      <c r="C375" s="0" t="s">
        <v>1848</v>
      </c>
      <c r="D375" s="0" t="s">
        <v>1849</v>
      </c>
      <c r="E375" s="0" t="s">
        <v>1182</v>
      </c>
      <c r="F375" s="0" t="s">
        <v>91</v>
      </c>
      <c r="G375" s="0" t="s">
        <v>92</v>
      </c>
      <c r="H375" s="0" t="s">
        <v>1850</v>
      </c>
      <c r="I375" s="2">
        <v>44831</v>
      </c>
      <c r="J375" s="2">
        <v>46292</v>
      </c>
    </row>
    <row r="376" customFormat="false" ht="15" hidden="false" customHeight="false" outlineLevel="0" collapsed="false">
      <c r="A376" s="0" t="s">
        <v>1851</v>
      </c>
      <c r="B376" s="0" t="s">
        <v>1852</v>
      </c>
      <c r="C376" s="0" t="s">
        <v>1853</v>
      </c>
      <c r="D376" s="0" t="s">
        <v>1854</v>
      </c>
      <c r="E376" s="0" t="s">
        <v>807</v>
      </c>
      <c r="F376" s="0" t="s">
        <v>91</v>
      </c>
      <c r="G376" s="0" t="s">
        <v>92</v>
      </c>
      <c r="H376" s="0" t="s">
        <v>1855</v>
      </c>
      <c r="I376" s="2">
        <v>44831</v>
      </c>
      <c r="J376" s="2">
        <v>46292</v>
      </c>
    </row>
    <row r="377" customFormat="false" ht="15" hidden="false" customHeight="false" outlineLevel="0" collapsed="false">
      <c r="A377" s="0" t="s">
        <v>851</v>
      </c>
      <c r="B377" s="0" t="s">
        <v>1856</v>
      </c>
      <c r="C377" s="0" t="s">
        <v>1857</v>
      </c>
      <c r="D377" s="0" t="s">
        <v>1858</v>
      </c>
      <c r="E377" s="0" t="s">
        <v>855</v>
      </c>
      <c r="F377" s="0" t="s">
        <v>91</v>
      </c>
      <c r="G377" s="0" t="s">
        <v>92</v>
      </c>
      <c r="H377" s="0" t="s">
        <v>1859</v>
      </c>
      <c r="I377" s="2">
        <v>44831</v>
      </c>
      <c r="J377" s="2">
        <v>46292</v>
      </c>
    </row>
    <row r="378" customFormat="false" ht="15" hidden="false" customHeight="false" outlineLevel="0" collapsed="false">
      <c r="A378" s="0" t="s">
        <v>1860</v>
      </c>
      <c r="B378" s="0" t="s">
        <v>1861</v>
      </c>
      <c r="C378" s="0" t="s">
        <v>1862</v>
      </c>
      <c r="D378" s="0" t="s">
        <v>1863</v>
      </c>
      <c r="E378" s="0" t="s">
        <v>1864</v>
      </c>
      <c r="F378" s="0" t="s">
        <v>91</v>
      </c>
      <c r="G378" s="0" t="s">
        <v>92</v>
      </c>
      <c r="H378" s="0" t="s">
        <v>1865</v>
      </c>
      <c r="I378" s="2">
        <v>44831</v>
      </c>
      <c r="J378" s="2">
        <v>46292</v>
      </c>
    </row>
    <row r="379" customFormat="false" ht="15" hidden="false" customHeight="false" outlineLevel="0" collapsed="false">
      <c r="A379" s="0" t="s">
        <v>1866</v>
      </c>
      <c r="B379" s="0" t="s">
        <v>1861</v>
      </c>
      <c r="C379" s="0" t="s">
        <v>1867</v>
      </c>
      <c r="D379" s="0" t="s">
        <v>1868</v>
      </c>
      <c r="E379" s="0" t="s">
        <v>785</v>
      </c>
      <c r="F379" s="0" t="s">
        <v>560</v>
      </c>
      <c r="G379" s="0" t="s">
        <v>474</v>
      </c>
      <c r="H379" s="0" t="s">
        <v>1869</v>
      </c>
      <c r="I379" s="2">
        <v>44833</v>
      </c>
      <c r="J379" s="2">
        <v>46294</v>
      </c>
    </row>
    <row r="380" customFormat="false" ht="15" hidden="false" customHeight="false" outlineLevel="0" collapsed="false">
      <c r="A380" s="0" t="s">
        <v>1870</v>
      </c>
      <c r="B380" s="0" t="s">
        <v>459</v>
      </c>
      <c r="C380" s="0" t="s">
        <v>1871</v>
      </c>
      <c r="D380" s="0" t="s">
        <v>1872</v>
      </c>
      <c r="E380" s="0" t="s">
        <v>1873</v>
      </c>
      <c r="F380" s="0" t="s">
        <v>715</v>
      </c>
      <c r="G380" s="0" t="s">
        <v>716</v>
      </c>
      <c r="H380" s="0" t="s">
        <v>1874</v>
      </c>
      <c r="I380" s="2">
        <v>44833</v>
      </c>
      <c r="J380" s="2">
        <v>46294</v>
      </c>
    </row>
    <row r="381" customFormat="false" ht="15" hidden="false" customHeight="false" outlineLevel="0" collapsed="false">
      <c r="A381" s="0" t="s">
        <v>1875</v>
      </c>
      <c r="B381" s="0" t="s">
        <v>1876</v>
      </c>
      <c r="C381" s="0" t="s">
        <v>1877</v>
      </c>
      <c r="D381" s="0" t="s">
        <v>1878</v>
      </c>
      <c r="E381" s="0" t="s">
        <v>1879</v>
      </c>
      <c r="F381" s="0" t="s">
        <v>1880</v>
      </c>
      <c r="G381" s="0" t="s">
        <v>1881</v>
      </c>
      <c r="H381" s="0" t="s">
        <v>1882</v>
      </c>
      <c r="I381" s="2">
        <v>44855</v>
      </c>
      <c r="J381" s="2">
        <v>46316</v>
      </c>
    </row>
    <row r="382" customFormat="false" ht="15" hidden="false" customHeight="false" outlineLevel="0" collapsed="false">
      <c r="A382" s="0" t="s">
        <v>1883</v>
      </c>
      <c r="B382" s="0" t="s">
        <v>1884</v>
      </c>
      <c r="C382" s="0" t="s">
        <v>1885</v>
      </c>
      <c r="D382" s="0" t="s">
        <v>1886</v>
      </c>
      <c r="E382" s="0" t="s">
        <v>175</v>
      </c>
      <c r="F382" s="0" t="s">
        <v>1887</v>
      </c>
      <c r="G382" s="0" t="s">
        <v>1888</v>
      </c>
      <c r="H382" s="0" t="s">
        <v>1889</v>
      </c>
      <c r="I382" s="2">
        <v>44882</v>
      </c>
      <c r="J382" s="2">
        <v>46343</v>
      </c>
    </row>
    <row r="383" customFormat="false" ht="15" hidden="false" customHeight="false" outlineLevel="0" collapsed="false">
      <c r="I383" s="2"/>
      <c r="J383" s="2"/>
    </row>
    <row r="384" customFormat="false" ht="15" hidden="false" customHeight="false" outlineLevel="0" collapsed="false">
      <c r="A384" s="0" t="s">
        <v>1890</v>
      </c>
      <c r="B384" s="0" t="s">
        <v>1891</v>
      </c>
      <c r="C384" s="0" t="s">
        <v>1892</v>
      </c>
      <c r="D384" s="0" t="s">
        <v>1893</v>
      </c>
      <c r="E384" s="0" t="s">
        <v>1894</v>
      </c>
      <c r="F384" s="0" t="s">
        <v>71</v>
      </c>
      <c r="G384" s="0" t="s">
        <v>1502</v>
      </c>
      <c r="H384" s="0" t="s">
        <v>1895</v>
      </c>
      <c r="I384" s="2">
        <v>44818</v>
      </c>
      <c r="J384" s="2">
        <v>46279</v>
      </c>
    </row>
    <row r="385" customFormat="false" ht="15" hidden="false" customHeight="false" outlineLevel="0" collapsed="false">
      <c r="A385" s="0" t="s">
        <v>1896</v>
      </c>
      <c r="B385" s="0" t="s">
        <v>1897</v>
      </c>
      <c r="C385" s="0" t="s">
        <v>1898</v>
      </c>
      <c r="D385" s="0" t="s">
        <v>1899</v>
      </c>
      <c r="E385" s="0" t="s">
        <v>635</v>
      </c>
      <c r="F385" s="0" t="s">
        <v>91</v>
      </c>
      <c r="G385" s="0" t="s">
        <v>92</v>
      </c>
      <c r="H385" s="0" t="s">
        <v>1900</v>
      </c>
      <c r="I385" s="2">
        <v>44831</v>
      </c>
      <c r="J385" s="2">
        <v>46292</v>
      </c>
    </row>
    <row r="386" customFormat="false" ht="15" hidden="false" customHeight="false" outlineLevel="0" collapsed="false">
      <c r="A386" s="0" t="s">
        <v>1901</v>
      </c>
      <c r="B386" s="0" t="s">
        <v>1902</v>
      </c>
      <c r="C386" s="0" t="s">
        <v>1903</v>
      </c>
      <c r="D386" s="0" t="s">
        <v>1904</v>
      </c>
      <c r="E386" s="0" t="s">
        <v>1905</v>
      </c>
      <c r="F386" s="0" t="s">
        <v>321</v>
      </c>
      <c r="G386" s="0" t="s">
        <v>322</v>
      </c>
      <c r="H386" s="0" t="s">
        <v>1906</v>
      </c>
      <c r="I386" s="2">
        <v>44818</v>
      </c>
      <c r="J386" s="2">
        <v>46279</v>
      </c>
    </row>
    <row r="387" customFormat="false" ht="15" hidden="false" customHeight="false" outlineLevel="0" collapsed="false">
      <c r="A387" s="0" t="s">
        <v>1907</v>
      </c>
      <c r="B387" s="0" t="s">
        <v>1908</v>
      </c>
      <c r="C387" s="0" t="s">
        <v>1909</v>
      </c>
      <c r="D387" s="0" t="s">
        <v>1910</v>
      </c>
      <c r="E387" s="0" t="s">
        <v>520</v>
      </c>
      <c r="F387" s="0" t="s">
        <v>15</v>
      </c>
      <c r="G387" s="0" t="s">
        <v>1542</v>
      </c>
      <c r="H387" s="0" t="s">
        <v>1911</v>
      </c>
      <c r="I387" s="2">
        <v>44818</v>
      </c>
      <c r="J387" s="2">
        <v>46279</v>
      </c>
    </row>
    <row r="388" customFormat="false" ht="15" hidden="false" customHeight="false" outlineLevel="0" collapsed="false">
      <c r="I388" s="2"/>
      <c r="J388" s="2"/>
    </row>
    <row r="389" customFormat="false" ht="15" hidden="false" customHeight="false" outlineLevel="0" collapsed="false">
      <c r="A389" s="0" t="s">
        <v>1912</v>
      </c>
      <c r="B389" s="0" t="s">
        <v>1913</v>
      </c>
      <c r="C389" s="0" t="s">
        <v>1914</v>
      </c>
      <c r="D389" s="0" t="s">
        <v>1915</v>
      </c>
      <c r="E389" s="0" t="s">
        <v>90</v>
      </c>
      <c r="F389" s="0" t="s">
        <v>91</v>
      </c>
      <c r="G389" s="0" t="s">
        <v>92</v>
      </c>
      <c r="H389" s="0" t="s">
        <v>1916</v>
      </c>
      <c r="I389" s="2">
        <v>44846</v>
      </c>
      <c r="J389" s="2">
        <v>46307</v>
      </c>
    </row>
    <row r="390" customFormat="false" ht="15" hidden="false" customHeight="false" outlineLevel="0" collapsed="false">
      <c r="A390" s="0" t="s">
        <v>1917</v>
      </c>
      <c r="B390" s="0" t="s">
        <v>1918</v>
      </c>
      <c r="C390" s="0" t="s">
        <v>1919</v>
      </c>
      <c r="D390" s="0" t="s">
        <v>1920</v>
      </c>
      <c r="E390" s="0" t="s">
        <v>1921</v>
      </c>
      <c r="F390" s="0" t="s">
        <v>205</v>
      </c>
      <c r="G390" s="0" t="s">
        <v>206</v>
      </c>
      <c r="H390" s="0" t="s">
        <v>1922</v>
      </c>
      <c r="I390" s="2">
        <v>44846</v>
      </c>
      <c r="J390" s="2">
        <v>46307</v>
      </c>
    </row>
    <row r="391" customFormat="false" ht="15" hidden="false" customHeight="false" outlineLevel="0" collapsed="false">
      <c r="A391" s="0" t="s">
        <v>1923</v>
      </c>
      <c r="B391" s="0" t="s">
        <v>705</v>
      </c>
      <c r="C391" s="0" t="s">
        <v>1924</v>
      </c>
      <c r="D391" s="0" t="s">
        <v>1925</v>
      </c>
      <c r="E391" s="0" t="s">
        <v>1926</v>
      </c>
      <c r="F391" s="0" t="s">
        <v>91</v>
      </c>
      <c r="G391" s="0" t="s">
        <v>92</v>
      </c>
      <c r="H391" s="0" t="s">
        <v>1927</v>
      </c>
      <c r="I391" s="2">
        <v>44846</v>
      </c>
      <c r="J391" s="2">
        <v>46307</v>
      </c>
    </row>
    <row r="392" customFormat="false" ht="15" hidden="false" customHeight="false" outlineLevel="0" collapsed="false">
      <c r="A392" s="0" t="s">
        <v>1928</v>
      </c>
      <c r="B392" s="0" t="s">
        <v>117</v>
      </c>
      <c r="C392" s="0" t="s">
        <v>1929</v>
      </c>
      <c r="D392" s="0" t="s">
        <v>1930</v>
      </c>
      <c r="E392" s="0" t="s">
        <v>1931</v>
      </c>
      <c r="F392" s="0" t="s">
        <v>231</v>
      </c>
      <c r="G392" s="0" t="s">
        <v>232</v>
      </c>
      <c r="H392" s="0" t="s">
        <v>1932</v>
      </c>
      <c r="I392" s="2">
        <v>44846</v>
      </c>
      <c r="J392" s="2">
        <v>46307</v>
      </c>
    </row>
    <row r="393" customFormat="false" ht="15" hidden="false" customHeight="false" outlineLevel="0" collapsed="false">
      <c r="A393" s="0" t="s">
        <v>1933</v>
      </c>
      <c r="B393" s="0" t="s">
        <v>1934</v>
      </c>
      <c r="C393" s="0" t="s">
        <v>1935</v>
      </c>
      <c r="D393" s="0" t="s">
        <v>1936</v>
      </c>
      <c r="E393" s="0" t="s">
        <v>1937</v>
      </c>
      <c r="F393" s="0" t="s">
        <v>727</v>
      </c>
      <c r="G393" s="0" t="s">
        <v>728</v>
      </c>
      <c r="H393" s="0" t="s">
        <v>1938</v>
      </c>
      <c r="I393" s="2">
        <v>44846</v>
      </c>
      <c r="J393" s="2">
        <v>46307</v>
      </c>
    </row>
    <row r="394" customFormat="false" ht="15" hidden="false" customHeight="false" outlineLevel="0" collapsed="false">
      <c r="A394" s="0" t="s">
        <v>1939</v>
      </c>
      <c r="B394" s="0" t="s">
        <v>1940</v>
      </c>
      <c r="C394" s="0" t="s">
        <v>1941</v>
      </c>
      <c r="D394" s="0" t="s">
        <v>1942</v>
      </c>
      <c r="E394" s="0" t="s">
        <v>1943</v>
      </c>
      <c r="F394" s="0" t="s">
        <v>91</v>
      </c>
      <c r="G394" s="0" t="s">
        <v>92</v>
      </c>
      <c r="H394" s="0" t="s">
        <v>1944</v>
      </c>
      <c r="I394" s="2">
        <v>44846</v>
      </c>
      <c r="J394" s="2">
        <v>46307</v>
      </c>
    </row>
    <row r="395" customFormat="false" ht="15" hidden="false" customHeight="false" outlineLevel="0" collapsed="false">
      <c r="A395" s="0" t="s">
        <v>1945</v>
      </c>
      <c r="B395" s="0" t="s">
        <v>1946</v>
      </c>
      <c r="C395" s="0" t="s">
        <v>1947</v>
      </c>
      <c r="D395" s="0" t="s">
        <v>1948</v>
      </c>
      <c r="E395" s="0" t="s">
        <v>1949</v>
      </c>
      <c r="F395" s="0" t="s">
        <v>1887</v>
      </c>
      <c r="G395" s="0" t="s">
        <v>1888</v>
      </c>
      <c r="H395" s="0" t="s">
        <v>1950</v>
      </c>
      <c r="I395" s="2">
        <v>44851</v>
      </c>
      <c r="J395" s="2">
        <v>46312</v>
      </c>
    </row>
    <row r="396" customFormat="false" ht="15" hidden="false" customHeight="false" outlineLevel="0" collapsed="false">
      <c r="A396" s="0" t="s">
        <v>1951</v>
      </c>
      <c r="B396" s="0" t="s">
        <v>1131</v>
      </c>
      <c r="C396" s="0" t="s">
        <v>1952</v>
      </c>
      <c r="D396" s="0" t="s">
        <v>1953</v>
      </c>
      <c r="E396" s="0" t="s">
        <v>731</v>
      </c>
      <c r="F396" s="0" t="s">
        <v>91</v>
      </c>
      <c r="G396" s="0" t="s">
        <v>92</v>
      </c>
      <c r="H396" s="0" t="s">
        <v>1954</v>
      </c>
      <c r="I396" s="2">
        <v>44846</v>
      </c>
      <c r="J396" s="2">
        <v>46307</v>
      </c>
    </row>
    <row r="397" customFormat="false" ht="15" hidden="false" customHeight="false" outlineLevel="0" collapsed="false">
      <c r="A397" s="0" t="s">
        <v>1955</v>
      </c>
      <c r="B397" s="0" t="s">
        <v>1956</v>
      </c>
      <c r="C397" s="0" t="s">
        <v>1957</v>
      </c>
      <c r="D397" s="0" t="s">
        <v>1958</v>
      </c>
      <c r="E397" s="0" t="s">
        <v>1959</v>
      </c>
      <c r="F397" s="0" t="s">
        <v>231</v>
      </c>
      <c r="G397" s="0" t="s">
        <v>232</v>
      </c>
      <c r="H397" s="0" t="s">
        <v>1960</v>
      </c>
      <c r="I397" s="2">
        <v>44846</v>
      </c>
      <c r="J397" s="2">
        <v>46307</v>
      </c>
    </row>
    <row r="398" customFormat="false" ht="15" hidden="false" customHeight="false" outlineLevel="0" collapsed="false">
      <c r="A398" s="0" t="s">
        <v>1961</v>
      </c>
      <c r="B398" s="0" t="s">
        <v>1962</v>
      </c>
      <c r="C398" s="0" t="s">
        <v>1963</v>
      </c>
      <c r="D398" s="0" t="s">
        <v>1964</v>
      </c>
      <c r="E398" s="0" t="s">
        <v>1965</v>
      </c>
      <c r="F398" s="0" t="s">
        <v>71</v>
      </c>
      <c r="G398" s="0" t="s">
        <v>1502</v>
      </c>
      <c r="H398" s="0" t="s">
        <v>1966</v>
      </c>
      <c r="I398" s="2">
        <v>44846</v>
      </c>
      <c r="J398" s="2">
        <v>46307</v>
      </c>
    </row>
    <row r="399" customFormat="false" ht="15" hidden="false" customHeight="false" outlineLevel="0" collapsed="false">
      <c r="A399" s="0" t="s">
        <v>1967</v>
      </c>
      <c r="B399" s="0" t="s">
        <v>1968</v>
      </c>
      <c r="C399" s="0" t="s">
        <v>1969</v>
      </c>
      <c r="D399" s="0" t="s">
        <v>1970</v>
      </c>
      <c r="E399" s="0" t="s">
        <v>382</v>
      </c>
      <c r="F399" s="0" t="s">
        <v>15</v>
      </c>
      <c r="G399" s="0" t="s">
        <v>1542</v>
      </c>
      <c r="H399" s="0" t="s">
        <v>1971</v>
      </c>
      <c r="I399" s="2">
        <v>44846</v>
      </c>
      <c r="J399" s="2">
        <v>46307</v>
      </c>
    </row>
    <row r="400" customFormat="false" ht="15" hidden="false" customHeight="false" outlineLevel="0" collapsed="false">
      <c r="A400" s="0" t="s">
        <v>1972</v>
      </c>
      <c r="B400" s="0" t="s">
        <v>1973</v>
      </c>
      <c r="C400" s="0" t="s">
        <v>1974</v>
      </c>
      <c r="D400" s="0" t="s">
        <v>1975</v>
      </c>
      <c r="E400" s="0" t="s">
        <v>1976</v>
      </c>
      <c r="F400" s="0" t="s">
        <v>205</v>
      </c>
      <c r="G400" s="0" t="s">
        <v>206</v>
      </c>
      <c r="H400" s="0" t="s">
        <v>1977</v>
      </c>
      <c r="I400" s="2">
        <v>44846</v>
      </c>
      <c r="J400" s="2">
        <v>46307</v>
      </c>
    </row>
    <row r="401" customFormat="false" ht="15" hidden="false" customHeight="false" outlineLevel="0" collapsed="false">
      <c r="A401" s="0" t="s">
        <v>1978</v>
      </c>
      <c r="B401" s="0" t="s">
        <v>117</v>
      </c>
      <c r="C401" s="0" t="s">
        <v>1979</v>
      </c>
      <c r="D401" s="0" t="s">
        <v>1980</v>
      </c>
      <c r="E401" s="0" t="s">
        <v>1981</v>
      </c>
      <c r="F401" s="0" t="s">
        <v>91</v>
      </c>
      <c r="G401" s="0" t="s">
        <v>92</v>
      </c>
      <c r="H401" s="0" t="s">
        <v>1982</v>
      </c>
      <c r="I401" s="2">
        <v>44846</v>
      </c>
      <c r="J401" s="2">
        <v>46307</v>
      </c>
    </row>
    <row r="402" customFormat="false" ht="15" hidden="false" customHeight="false" outlineLevel="0" collapsed="false">
      <c r="A402" s="0" t="s">
        <v>1983</v>
      </c>
      <c r="B402" s="0" t="s">
        <v>31</v>
      </c>
      <c r="C402" s="0" t="s">
        <v>1984</v>
      </c>
      <c r="D402" s="0" t="s">
        <v>1985</v>
      </c>
      <c r="E402" s="0" t="s">
        <v>1986</v>
      </c>
      <c r="F402" s="0" t="s">
        <v>91</v>
      </c>
      <c r="G402" s="0" t="s">
        <v>92</v>
      </c>
      <c r="H402" s="0" t="s">
        <v>1987</v>
      </c>
      <c r="I402" s="2">
        <v>44851</v>
      </c>
      <c r="J402" s="2">
        <v>46312</v>
      </c>
    </row>
    <row r="403" customFormat="false" ht="15" hidden="false" customHeight="false" outlineLevel="0" collapsed="false">
      <c r="A403" s="0" t="s">
        <v>1988</v>
      </c>
      <c r="B403" s="0" t="s">
        <v>1989</v>
      </c>
      <c r="C403" s="0" t="s">
        <v>1990</v>
      </c>
      <c r="D403" s="0" t="s">
        <v>1991</v>
      </c>
      <c r="E403" s="0" t="s">
        <v>1992</v>
      </c>
      <c r="F403" s="0" t="s">
        <v>321</v>
      </c>
      <c r="G403" s="0" t="s">
        <v>322</v>
      </c>
      <c r="H403" s="0" t="s">
        <v>1993</v>
      </c>
      <c r="I403" s="2">
        <v>44851</v>
      </c>
      <c r="J403" s="2">
        <v>46312</v>
      </c>
    </row>
    <row r="404" customFormat="false" ht="15" hidden="false" customHeight="false" outlineLevel="0" collapsed="false">
      <c r="A404" s="0" t="s">
        <v>1994</v>
      </c>
      <c r="B404" s="0" t="s">
        <v>1995</v>
      </c>
      <c r="C404" s="0" t="s">
        <v>1996</v>
      </c>
      <c r="D404" s="0" t="s">
        <v>1997</v>
      </c>
      <c r="E404" s="0" t="s">
        <v>417</v>
      </c>
      <c r="F404" s="0" t="s">
        <v>15</v>
      </c>
      <c r="G404" s="0" t="s">
        <v>1542</v>
      </c>
      <c r="H404" s="0" t="s">
        <v>1998</v>
      </c>
      <c r="I404" s="2">
        <v>44851</v>
      </c>
      <c r="J404" s="2">
        <v>46312</v>
      </c>
    </row>
    <row r="405" customFormat="false" ht="15" hidden="false" customHeight="false" outlineLevel="0" collapsed="false">
      <c r="A405" s="0" t="s">
        <v>1999</v>
      </c>
      <c r="B405" s="0" t="s">
        <v>2000</v>
      </c>
      <c r="C405" s="0" t="s">
        <v>2001</v>
      </c>
      <c r="D405" s="0" t="s">
        <v>2002</v>
      </c>
      <c r="E405" s="0" t="s">
        <v>2003</v>
      </c>
      <c r="F405" s="0" t="s">
        <v>71</v>
      </c>
      <c r="G405" s="0" t="s">
        <v>1502</v>
      </c>
      <c r="H405" s="0" t="s">
        <v>2004</v>
      </c>
      <c r="I405" s="2">
        <v>44851</v>
      </c>
      <c r="J405" s="2">
        <v>46312</v>
      </c>
    </row>
    <row r="406" customFormat="false" ht="15" hidden="false" customHeight="false" outlineLevel="0" collapsed="false">
      <c r="A406" s="0" t="s">
        <v>2005</v>
      </c>
      <c r="B406" s="0" t="s">
        <v>2006</v>
      </c>
      <c r="C406" s="0" t="s">
        <v>2007</v>
      </c>
      <c r="D406" s="0" t="s">
        <v>2008</v>
      </c>
      <c r="E406" s="0" t="s">
        <v>108</v>
      </c>
      <c r="F406" s="0" t="s">
        <v>321</v>
      </c>
      <c r="G406" s="0" t="s">
        <v>322</v>
      </c>
      <c r="H406" s="0" t="s">
        <v>2009</v>
      </c>
      <c r="I406" s="2">
        <v>44851</v>
      </c>
      <c r="J406" s="2">
        <v>46312</v>
      </c>
    </row>
    <row r="407" customFormat="false" ht="15" hidden="false" customHeight="false" outlineLevel="0" collapsed="false">
      <c r="A407" s="0" t="s">
        <v>2010</v>
      </c>
      <c r="B407" s="0" t="s">
        <v>1009</v>
      </c>
      <c r="C407" s="0" t="s">
        <v>2011</v>
      </c>
      <c r="D407" s="0" t="s">
        <v>2012</v>
      </c>
      <c r="E407" s="0" t="s">
        <v>2013</v>
      </c>
      <c r="F407" s="0" t="s">
        <v>321</v>
      </c>
      <c r="G407" s="0" t="s">
        <v>322</v>
      </c>
      <c r="H407" s="0" t="s">
        <v>2014</v>
      </c>
      <c r="I407" s="2">
        <v>44851</v>
      </c>
      <c r="J407" s="2">
        <v>46312</v>
      </c>
    </row>
    <row r="408" customFormat="false" ht="15" hidden="false" customHeight="false" outlineLevel="0" collapsed="false">
      <c r="A408" s="0" t="s">
        <v>2015</v>
      </c>
      <c r="B408" s="0" t="s">
        <v>2016</v>
      </c>
      <c r="C408" s="0" t="s">
        <v>2017</v>
      </c>
      <c r="D408" s="0" t="s">
        <v>2018</v>
      </c>
      <c r="E408" s="0" t="s">
        <v>90</v>
      </c>
      <c r="F408" s="0" t="s">
        <v>15</v>
      </c>
      <c r="G408" s="0" t="s">
        <v>1542</v>
      </c>
      <c r="H408" s="0" t="s">
        <v>2019</v>
      </c>
      <c r="I408" s="2">
        <v>44851</v>
      </c>
      <c r="J408" s="2">
        <v>46312</v>
      </c>
    </row>
    <row r="409" customFormat="false" ht="15" hidden="false" customHeight="false" outlineLevel="0" collapsed="false">
      <c r="A409" s="0" t="s">
        <v>2020</v>
      </c>
      <c r="B409" s="0" t="s">
        <v>2021</v>
      </c>
      <c r="C409" s="0" t="s">
        <v>2022</v>
      </c>
      <c r="D409" s="0" t="s">
        <v>2023</v>
      </c>
      <c r="E409" s="0" t="s">
        <v>2024</v>
      </c>
      <c r="F409" s="0" t="s">
        <v>321</v>
      </c>
      <c r="G409" s="0" t="s">
        <v>322</v>
      </c>
      <c r="H409" s="0" t="s">
        <v>2025</v>
      </c>
      <c r="I409" s="2">
        <v>44851</v>
      </c>
      <c r="J409" s="2">
        <v>46312</v>
      </c>
    </row>
    <row r="410" customFormat="false" ht="15" hidden="false" customHeight="false" outlineLevel="0" collapsed="false">
      <c r="A410" s="0" t="s">
        <v>2026</v>
      </c>
      <c r="B410" s="0" t="s">
        <v>2027</v>
      </c>
      <c r="C410" s="0" t="s">
        <v>2028</v>
      </c>
      <c r="D410" s="0" t="s">
        <v>2029</v>
      </c>
      <c r="E410" s="0" t="s">
        <v>1525</v>
      </c>
      <c r="F410" s="0" t="s">
        <v>2030</v>
      </c>
      <c r="G410" s="0" t="s">
        <v>2031</v>
      </c>
      <c r="H410" s="0" t="s">
        <v>2032</v>
      </c>
      <c r="I410" s="2">
        <v>44585</v>
      </c>
      <c r="J410" s="2">
        <v>46046</v>
      </c>
    </row>
    <row r="411" customFormat="false" ht="15" hidden="false" customHeight="false" outlineLevel="0" collapsed="false">
      <c r="A411" s="0" t="s">
        <v>2033</v>
      </c>
      <c r="B411" s="0" t="s">
        <v>2034</v>
      </c>
      <c r="C411" s="0" t="s">
        <v>2035</v>
      </c>
      <c r="D411" s="0" t="s">
        <v>2036</v>
      </c>
      <c r="E411" s="0" t="s">
        <v>428</v>
      </c>
      <c r="F411" s="0" t="s">
        <v>15</v>
      </c>
      <c r="G411" s="0" t="s">
        <v>1542</v>
      </c>
      <c r="H411" s="0" t="s">
        <v>2037</v>
      </c>
      <c r="I411" s="2">
        <v>44890</v>
      </c>
      <c r="J411" s="2">
        <v>46351</v>
      </c>
    </row>
    <row r="412" customFormat="false" ht="15" hidden="false" customHeight="false" outlineLevel="0" collapsed="false">
      <c r="A412" s="0" t="s">
        <v>2038</v>
      </c>
      <c r="B412" s="0" t="s">
        <v>2039</v>
      </c>
      <c r="C412" s="0" t="s">
        <v>2040</v>
      </c>
      <c r="D412" s="0" t="s">
        <v>2041</v>
      </c>
      <c r="E412" s="0" t="s">
        <v>2042</v>
      </c>
      <c r="F412" s="0" t="s">
        <v>566</v>
      </c>
      <c r="G412" s="0" t="s">
        <v>567</v>
      </c>
      <c r="H412" s="0" t="s">
        <v>2043</v>
      </c>
      <c r="I412" s="2">
        <v>44910</v>
      </c>
      <c r="J412" s="2">
        <v>46371</v>
      </c>
    </row>
    <row r="413" customFormat="false" ht="15" hidden="false" customHeight="false" outlineLevel="0" collapsed="false">
      <c r="A413" s="0" t="s">
        <v>2044</v>
      </c>
      <c r="B413" s="0" t="s">
        <v>2045</v>
      </c>
      <c r="C413" s="0" t="s">
        <v>2046</v>
      </c>
      <c r="D413" s="0" t="s">
        <v>2047</v>
      </c>
      <c r="E413" s="0" t="s">
        <v>1399</v>
      </c>
      <c r="F413" s="0" t="s">
        <v>231</v>
      </c>
      <c r="G413" s="0" t="s">
        <v>232</v>
      </c>
      <c r="H413" s="0" t="s">
        <v>2048</v>
      </c>
      <c r="I413" s="2">
        <v>44866</v>
      </c>
      <c r="J413" s="2">
        <v>46327</v>
      </c>
    </row>
    <row r="414" customFormat="false" ht="15" hidden="false" customHeight="false" outlineLevel="0" collapsed="false">
      <c r="A414" s="0" t="s">
        <v>2049</v>
      </c>
      <c r="B414" s="0" t="s">
        <v>2050</v>
      </c>
      <c r="C414" s="0" t="s">
        <v>2051</v>
      </c>
      <c r="D414" s="0" t="s">
        <v>2052</v>
      </c>
      <c r="E414" s="0" t="s">
        <v>2053</v>
      </c>
      <c r="F414" s="0" t="s">
        <v>15</v>
      </c>
      <c r="G414" s="0" t="s">
        <v>1542</v>
      </c>
      <c r="H414" s="0" t="s">
        <v>2054</v>
      </c>
      <c r="I414" s="2">
        <v>44868</v>
      </c>
      <c r="J414" s="2">
        <v>46329</v>
      </c>
    </row>
    <row r="415" customFormat="false" ht="15" hidden="false" customHeight="false" outlineLevel="0" collapsed="false">
      <c r="A415" s="0" t="s">
        <v>2055</v>
      </c>
      <c r="B415" s="0" t="s">
        <v>2056</v>
      </c>
      <c r="C415" s="0" t="s">
        <v>2057</v>
      </c>
      <c r="D415" s="0" t="s">
        <v>2058</v>
      </c>
      <c r="E415" s="0" t="s">
        <v>2059</v>
      </c>
      <c r="F415" s="0" t="s">
        <v>15</v>
      </c>
      <c r="G415" s="0" t="s">
        <v>1542</v>
      </c>
      <c r="H415" s="0" t="s">
        <v>2060</v>
      </c>
      <c r="I415" s="2">
        <v>44866</v>
      </c>
      <c r="J415" s="2">
        <v>46327</v>
      </c>
    </row>
    <row r="416" customFormat="false" ht="15" hidden="false" customHeight="false" outlineLevel="0" collapsed="false">
      <c r="A416" s="0" t="s">
        <v>2061</v>
      </c>
      <c r="B416" s="0" t="s">
        <v>241</v>
      </c>
      <c r="C416" s="0" t="s">
        <v>2062</v>
      </c>
      <c r="D416" s="0" t="s">
        <v>2063</v>
      </c>
      <c r="E416" s="0" t="s">
        <v>2064</v>
      </c>
      <c r="F416" s="0" t="s">
        <v>15</v>
      </c>
      <c r="G416" s="0" t="s">
        <v>1542</v>
      </c>
      <c r="H416" s="0" t="s">
        <v>2065</v>
      </c>
      <c r="I416" s="2">
        <v>44866</v>
      </c>
      <c r="J416" s="2">
        <v>46327</v>
      </c>
    </row>
    <row r="417" customFormat="false" ht="15" hidden="false" customHeight="false" outlineLevel="0" collapsed="false">
      <c r="A417" s="0" t="s">
        <v>2066</v>
      </c>
      <c r="B417" s="0" t="s">
        <v>2067</v>
      </c>
      <c r="C417" s="0" t="s">
        <v>2068</v>
      </c>
      <c r="D417" s="0" t="s">
        <v>2069</v>
      </c>
      <c r="E417" s="0" t="s">
        <v>2070</v>
      </c>
      <c r="F417" s="0" t="s">
        <v>91</v>
      </c>
      <c r="G417" s="0" t="s">
        <v>92</v>
      </c>
      <c r="H417" s="0" t="s">
        <v>2071</v>
      </c>
      <c r="I417" s="2">
        <v>44866</v>
      </c>
      <c r="J417" s="2">
        <v>46327</v>
      </c>
    </row>
    <row r="418" customFormat="false" ht="15" hidden="false" customHeight="false" outlineLevel="0" collapsed="false">
      <c r="A418" s="0" t="s">
        <v>2072</v>
      </c>
      <c r="B418" s="0" t="s">
        <v>2073</v>
      </c>
      <c r="C418" s="0" t="s">
        <v>2074</v>
      </c>
      <c r="D418" s="0" t="s">
        <v>2075</v>
      </c>
      <c r="E418" s="0" t="s">
        <v>480</v>
      </c>
      <c r="F418" s="0" t="s">
        <v>91</v>
      </c>
      <c r="G418" s="0" t="s">
        <v>92</v>
      </c>
      <c r="H418" s="0" t="s">
        <v>2076</v>
      </c>
      <c r="I418" s="2">
        <v>44866</v>
      </c>
      <c r="J418" s="2">
        <v>46327</v>
      </c>
    </row>
    <row r="419" customFormat="false" ht="15" hidden="false" customHeight="false" outlineLevel="0" collapsed="false">
      <c r="A419" s="0" t="s">
        <v>1497</v>
      </c>
      <c r="B419" s="0" t="s">
        <v>1498</v>
      </c>
      <c r="C419" s="0" t="s">
        <v>1499</v>
      </c>
      <c r="D419" s="0" t="s">
        <v>1500</v>
      </c>
      <c r="E419" s="0" t="s">
        <v>1501</v>
      </c>
      <c r="F419" s="0" t="s">
        <v>566</v>
      </c>
      <c r="G419" s="0" t="s">
        <v>567</v>
      </c>
      <c r="H419" s="0" t="s">
        <v>2077</v>
      </c>
      <c r="I419" s="2">
        <v>44890</v>
      </c>
      <c r="J419" s="2">
        <v>46351</v>
      </c>
    </row>
    <row r="420" customFormat="false" ht="15" hidden="false" customHeight="false" outlineLevel="0" collapsed="false">
      <c r="A420" s="0" t="s">
        <v>2078</v>
      </c>
      <c r="B420" s="0" t="s">
        <v>117</v>
      </c>
      <c r="C420" s="0" t="s">
        <v>2079</v>
      </c>
      <c r="D420" s="0" t="s">
        <v>2080</v>
      </c>
      <c r="E420" s="0" t="s">
        <v>1879</v>
      </c>
      <c r="F420" s="0" t="s">
        <v>71</v>
      </c>
      <c r="G420" s="0" t="s">
        <v>1502</v>
      </c>
      <c r="H420" s="0" t="s">
        <v>2081</v>
      </c>
      <c r="I420" s="2">
        <v>44890</v>
      </c>
      <c r="J420" s="2">
        <v>46351</v>
      </c>
    </row>
    <row r="421" customFormat="false" ht="15" hidden="false" customHeight="false" outlineLevel="0" collapsed="false">
      <c r="A421" s="0" t="s">
        <v>2082</v>
      </c>
      <c r="B421" s="0" t="s">
        <v>2083</v>
      </c>
      <c r="C421" s="0" t="s">
        <v>2084</v>
      </c>
      <c r="D421" s="0" t="s">
        <v>2085</v>
      </c>
      <c r="E421" s="0" t="s">
        <v>2086</v>
      </c>
      <c r="F421" s="0" t="s">
        <v>566</v>
      </c>
      <c r="G421" s="0" t="s">
        <v>567</v>
      </c>
      <c r="H421" s="0" t="s">
        <v>2087</v>
      </c>
      <c r="I421" s="2">
        <v>44890</v>
      </c>
      <c r="J421" s="2">
        <v>46351</v>
      </c>
    </row>
    <row r="422" customFormat="false" ht="15" hidden="false" customHeight="false" outlineLevel="0" collapsed="false">
      <c r="A422" s="0" t="s">
        <v>2088</v>
      </c>
      <c r="B422" s="0" t="s">
        <v>414</v>
      </c>
      <c r="C422" s="0" t="s">
        <v>2089</v>
      </c>
      <c r="D422" s="0" t="s">
        <v>2090</v>
      </c>
      <c r="E422" s="0" t="s">
        <v>1595</v>
      </c>
      <c r="F422" s="0" t="s">
        <v>1059</v>
      </c>
      <c r="G422" s="0" t="s">
        <v>989</v>
      </c>
      <c r="H422" s="0" t="s">
        <v>2091</v>
      </c>
      <c r="I422" s="2">
        <v>44869</v>
      </c>
      <c r="J422" s="2">
        <v>46330</v>
      </c>
    </row>
    <row r="423" customFormat="false" ht="15" hidden="false" customHeight="false" outlineLevel="0" collapsed="false">
      <c r="I423" s="2"/>
      <c r="J423" s="2"/>
    </row>
    <row r="424" customFormat="false" ht="15" hidden="false" customHeight="false" outlineLevel="0" collapsed="false">
      <c r="A424" s="0" t="s">
        <v>997</v>
      </c>
      <c r="B424" s="0" t="s">
        <v>998</v>
      </c>
      <c r="C424" s="0" t="s">
        <v>999</v>
      </c>
      <c r="D424" s="0" t="s">
        <v>1000</v>
      </c>
      <c r="E424" s="0" t="s">
        <v>1001</v>
      </c>
      <c r="F424" s="0" t="s">
        <v>91</v>
      </c>
      <c r="G424" s="0" t="s">
        <v>92</v>
      </c>
      <c r="H424" s="0" t="s">
        <v>2092</v>
      </c>
      <c r="I424" s="2">
        <v>44865</v>
      </c>
      <c r="J424" s="2">
        <v>46326</v>
      </c>
    </row>
    <row r="425" customFormat="false" ht="15" hidden="false" customHeight="false" outlineLevel="0" collapsed="false">
      <c r="A425" s="0" t="s">
        <v>1002</v>
      </c>
      <c r="B425" s="0" t="s">
        <v>1003</v>
      </c>
      <c r="C425" s="0" t="s">
        <v>1004</v>
      </c>
      <c r="D425" s="0" t="s">
        <v>1005</v>
      </c>
      <c r="E425" s="0" t="s">
        <v>1006</v>
      </c>
      <c r="F425" s="0" t="s">
        <v>91</v>
      </c>
      <c r="G425" s="0" t="s">
        <v>92</v>
      </c>
      <c r="H425" s="0" t="s">
        <v>1007</v>
      </c>
      <c r="I425" s="2">
        <v>44865</v>
      </c>
      <c r="J425" s="2">
        <v>46326</v>
      </c>
    </row>
    <row r="426" customFormat="false" ht="15" hidden="false" customHeight="false" outlineLevel="0" collapsed="false">
      <c r="A426" s="0" t="s">
        <v>1008</v>
      </c>
      <c r="B426" s="0" t="s">
        <v>1009</v>
      </c>
      <c r="C426" s="0" t="s">
        <v>1010</v>
      </c>
      <c r="D426" s="0" t="s">
        <v>1011</v>
      </c>
      <c r="E426" s="0" t="s">
        <v>1012</v>
      </c>
      <c r="F426" s="0" t="s">
        <v>91</v>
      </c>
      <c r="G426" s="0" t="s">
        <v>92</v>
      </c>
      <c r="H426" s="0" t="s">
        <v>1013</v>
      </c>
      <c r="I426" s="2">
        <v>44865</v>
      </c>
      <c r="J426" s="2">
        <v>46326</v>
      </c>
    </row>
    <row r="427" customFormat="false" ht="15" hidden="false" customHeight="false" outlineLevel="0" collapsed="false">
      <c r="A427" s="0" t="s">
        <v>1020</v>
      </c>
      <c r="B427" s="0" t="s">
        <v>1021</v>
      </c>
      <c r="C427" s="0" t="s">
        <v>1022</v>
      </c>
      <c r="D427" s="0" t="s">
        <v>1023</v>
      </c>
      <c r="E427" s="0" t="s">
        <v>1024</v>
      </c>
      <c r="F427" s="0" t="s">
        <v>15</v>
      </c>
      <c r="G427" s="0" t="s">
        <v>16</v>
      </c>
      <c r="H427" s="0" t="s">
        <v>2093</v>
      </c>
      <c r="I427" s="2">
        <v>44890</v>
      </c>
      <c r="J427" s="2">
        <v>46351</v>
      </c>
    </row>
    <row r="428" customFormat="false" ht="15" hidden="false" customHeight="false" outlineLevel="0" collapsed="false">
      <c r="A428" s="0" t="s">
        <v>1014</v>
      </c>
      <c r="B428" s="0" t="s">
        <v>1015</v>
      </c>
      <c r="C428" s="0" t="s">
        <v>1016</v>
      </c>
      <c r="D428" s="0" t="s">
        <v>1017</v>
      </c>
      <c r="E428" s="0" t="s">
        <v>1018</v>
      </c>
      <c r="F428" s="0" t="s">
        <v>560</v>
      </c>
      <c r="G428" s="0" t="s">
        <v>474</v>
      </c>
      <c r="H428" s="0" t="s">
        <v>1019</v>
      </c>
      <c r="I428" s="2">
        <v>44873</v>
      </c>
      <c r="J428" s="2">
        <v>46334</v>
      </c>
    </row>
    <row r="429" customFormat="false" ht="15" hidden="false" customHeight="false" outlineLevel="0" collapsed="false">
      <c r="I429" s="2"/>
      <c r="J429" s="2"/>
    </row>
    <row r="430" customFormat="false" ht="15" hidden="false" customHeight="false" outlineLevel="0" collapsed="false">
      <c r="A430" s="0" t="s">
        <v>2094</v>
      </c>
      <c r="B430" s="0" t="s">
        <v>2095</v>
      </c>
      <c r="C430" s="0" t="s">
        <v>2096</v>
      </c>
      <c r="D430" s="0" t="s">
        <v>2097</v>
      </c>
      <c r="E430" s="0" t="s">
        <v>2098</v>
      </c>
      <c r="F430" s="0" t="s">
        <v>91</v>
      </c>
      <c r="G430" s="0" t="s">
        <v>92</v>
      </c>
      <c r="H430" s="0" t="s">
        <v>2099</v>
      </c>
      <c r="I430" s="2">
        <v>44865</v>
      </c>
      <c r="J430" s="2">
        <v>46326</v>
      </c>
    </row>
    <row r="431" customFormat="false" ht="15" hidden="false" customHeight="false" outlineLevel="0" collapsed="false">
      <c r="A431" s="0" t="s">
        <v>2100</v>
      </c>
      <c r="B431" s="0" t="s">
        <v>2101</v>
      </c>
      <c r="C431" s="0" t="s">
        <v>2102</v>
      </c>
      <c r="D431" s="0" t="s">
        <v>2103</v>
      </c>
      <c r="E431" s="0" t="s">
        <v>1541</v>
      </c>
      <c r="F431" s="0" t="s">
        <v>1887</v>
      </c>
      <c r="G431" s="0" t="s">
        <v>1888</v>
      </c>
      <c r="H431" s="0" t="s">
        <v>2104</v>
      </c>
      <c r="I431" s="2">
        <v>44910</v>
      </c>
      <c r="J431" s="2">
        <v>46371</v>
      </c>
    </row>
    <row r="432" customFormat="false" ht="15" hidden="false" customHeight="false" outlineLevel="0" collapsed="false">
      <c r="A432" s="0" t="s">
        <v>2105</v>
      </c>
      <c r="B432" s="0" t="s">
        <v>2106</v>
      </c>
      <c r="C432" s="0" t="s">
        <v>2107</v>
      </c>
      <c r="D432" s="0" t="s">
        <v>2108</v>
      </c>
      <c r="E432" s="0" t="s">
        <v>90</v>
      </c>
      <c r="F432" s="0" t="s">
        <v>15</v>
      </c>
      <c r="G432" s="0" t="s">
        <v>16</v>
      </c>
      <c r="H432" s="0" t="s">
        <v>2109</v>
      </c>
      <c r="I432" s="2">
        <v>44890</v>
      </c>
      <c r="J432" s="2">
        <v>46351</v>
      </c>
    </row>
    <row r="433" customFormat="false" ht="15" hidden="false" customHeight="false" outlineLevel="0" collapsed="false">
      <c r="A433" s="0" t="s">
        <v>2110</v>
      </c>
      <c r="B433" s="0" t="s">
        <v>2111</v>
      </c>
      <c r="C433" s="0" t="s">
        <v>2112</v>
      </c>
      <c r="D433" s="0" t="s">
        <v>2113</v>
      </c>
      <c r="E433" s="0" t="s">
        <v>1134</v>
      </c>
      <c r="F433" s="0" t="s">
        <v>321</v>
      </c>
      <c r="G433" s="0" t="s">
        <v>322</v>
      </c>
      <c r="H433" s="0" t="s">
        <v>2114</v>
      </c>
      <c r="I433" s="2">
        <v>44865</v>
      </c>
      <c r="J433" s="2">
        <v>46326</v>
      </c>
    </row>
    <row r="434" customFormat="false" ht="15" hidden="false" customHeight="false" outlineLevel="0" collapsed="false">
      <c r="A434" s="0" t="s">
        <v>2115</v>
      </c>
      <c r="B434" s="0" t="s">
        <v>2116</v>
      </c>
      <c r="C434" s="0" t="s">
        <v>2117</v>
      </c>
      <c r="D434" s="0" t="s">
        <v>2118</v>
      </c>
      <c r="E434" s="0" t="s">
        <v>2119</v>
      </c>
      <c r="F434" s="0" t="s">
        <v>71</v>
      </c>
      <c r="G434" s="0" t="s">
        <v>72</v>
      </c>
      <c r="H434" s="0" t="s">
        <v>2120</v>
      </c>
      <c r="I434" s="2">
        <v>44890</v>
      </c>
      <c r="J434" s="2">
        <v>46351</v>
      </c>
    </row>
    <row r="435" customFormat="false" ht="15" hidden="false" customHeight="false" outlineLevel="0" collapsed="false">
      <c r="A435" s="0" t="s">
        <v>2121</v>
      </c>
      <c r="B435" s="0" t="s">
        <v>2122</v>
      </c>
      <c r="C435" s="0" t="s">
        <v>2123</v>
      </c>
      <c r="D435" s="0" t="s">
        <v>2124</v>
      </c>
      <c r="E435" s="0" t="s">
        <v>2125</v>
      </c>
      <c r="F435" s="0" t="s">
        <v>91</v>
      </c>
      <c r="G435" s="0" t="s">
        <v>92</v>
      </c>
      <c r="H435" s="0" t="s">
        <v>2126</v>
      </c>
      <c r="I435" s="2">
        <v>44865</v>
      </c>
      <c r="J435" s="2">
        <v>46326</v>
      </c>
    </row>
    <row r="436" customFormat="false" ht="15" hidden="false" customHeight="false" outlineLevel="0" collapsed="false">
      <c r="A436" s="0" t="s">
        <v>2127</v>
      </c>
      <c r="B436" s="0" t="s">
        <v>2128</v>
      </c>
      <c r="C436" s="0" t="s">
        <v>2129</v>
      </c>
      <c r="D436" s="0" t="s">
        <v>2130</v>
      </c>
      <c r="E436" s="0" t="s">
        <v>2131</v>
      </c>
      <c r="F436" s="0" t="s">
        <v>91</v>
      </c>
      <c r="G436" s="0" t="s">
        <v>92</v>
      </c>
      <c r="H436" s="0" t="s">
        <v>2132</v>
      </c>
      <c r="I436" s="2">
        <v>44865</v>
      </c>
      <c r="J436" s="2">
        <v>46326</v>
      </c>
    </row>
    <row r="437" customFormat="false" ht="15" hidden="false" customHeight="false" outlineLevel="0" collapsed="false">
      <c r="A437" s="0" t="s">
        <v>2038</v>
      </c>
      <c r="B437" s="0" t="s">
        <v>2039</v>
      </c>
      <c r="C437" s="0" t="s">
        <v>2040</v>
      </c>
      <c r="D437" s="0" t="s">
        <v>2041</v>
      </c>
      <c r="E437" s="0" t="s">
        <v>2042</v>
      </c>
      <c r="F437" s="0" t="s">
        <v>888</v>
      </c>
      <c r="G437" s="0" t="s">
        <v>889</v>
      </c>
      <c r="H437" s="0" t="s">
        <v>2133</v>
      </c>
      <c r="I437" s="2">
        <v>44879</v>
      </c>
      <c r="J437" s="2">
        <v>46340</v>
      </c>
    </row>
    <row r="438" customFormat="false" ht="15" hidden="false" customHeight="false" outlineLevel="0" collapsed="false">
      <c r="A438" s="0" t="s">
        <v>2134</v>
      </c>
      <c r="B438" s="0" t="s">
        <v>2135</v>
      </c>
      <c r="C438" s="0" t="s">
        <v>2136</v>
      </c>
      <c r="D438" s="0" t="s">
        <v>2137</v>
      </c>
      <c r="E438" s="0" t="s">
        <v>2138</v>
      </c>
      <c r="F438" s="0" t="s">
        <v>15</v>
      </c>
      <c r="G438" s="0" t="s">
        <v>16</v>
      </c>
      <c r="H438" s="0" t="s">
        <v>2139</v>
      </c>
      <c r="I438" s="2">
        <v>44890</v>
      </c>
      <c r="J438" s="2">
        <v>46351</v>
      </c>
    </row>
    <row r="439" customFormat="false" ht="15" hidden="false" customHeight="false" outlineLevel="0" collapsed="false">
      <c r="I439" s="2"/>
      <c r="J439" s="2"/>
    </row>
    <row r="440" customFormat="false" ht="15" hidden="false" customHeight="false" outlineLevel="0" collapsed="false">
      <c r="A440" s="0" t="s">
        <v>2038</v>
      </c>
      <c r="B440" s="0" t="s">
        <v>2039</v>
      </c>
      <c r="C440" s="0" t="s">
        <v>2040</v>
      </c>
      <c r="D440" s="0" t="s">
        <v>2041</v>
      </c>
      <c r="E440" s="0" t="s">
        <v>2042</v>
      </c>
      <c r="F440" s="0" t="s">
        <v>321</v>
      </c>
      <c r="G440" s="0" t="s">
        <v>322</v>
      </c>
      <c r="I440" s="2"/>
      <c r="J440" s="2"/>
    </row>
    <row r="441" customFormat="false" ht="15" hidden="false" customHeight="false" outlineLevel="0" collapsed="false">
      <c r="A441" s="0" t="s">
        <v>2140</v>
      </c>
      <c r="B441" s="0" t="s">
        <v>2141</v>
      </c>
      <c r="C441" s="0" t="s">
        <v>2142</v>
      </c>
      <c r="D441" s="0" t="s">
        <v>2143</v>
      </c>
      <c r="E441" s="0" t="s">
        <v>2144</v>
      </c>
      <c r="F441" s="0" t="s">
        <v>560</v>
      </c>
      <c r="G441" s="0" t="s">
        <v>474</v>
      </c>
      <c r="I441" s="2"/>
      <c r="J441" s="2"/>
    </row>
    <row r="442" customFormat="false" ht="15" hidden="false" customHeight="false" outlineLevel="0" collapsed="false">
      <c r="I442" s="2"/>
      <c r="J442" s="2"/>
    </row>
    <row r="443" customFormat="false" ht="15" hidden="false" customHeight="false" outlineLevel="0" collapsed="false">
      <c r="A443" s="0" t="s">
        <v>2145</v>
      </c>
      <c r="B443" s="0" t="s">
        <v>2146</v>
      </c>
      <c r="C443" s="0" t="s">
        <v>2147</v>
      </c>
      <c r="D443" s="0" t="s">
        <v>2148</v>
      </c>
      <c r="E443" s="0" t="s">
        <v>108</v>
      </c>
      <c r="F443" s="0" t="s">
        <v>15</v>
      </c>
      <c r="G443" s="0" t="s">
        <v>16</v>
      </c>
      <c r="H443" s="0" t="s">
        <v>2149</v>
      </c>
      <c r="I443" s="2">
        <v>44890</v>
      </c>
      <c r="J443" s="2">
        <v>46351</v>
      </c>
    </row>
    <row r="444" customFormat="false" ht="15" hidden="false" customHeight="false" outlineLevel="0" collapsed="false">
      <c r="A444" s="0" t="s">
        <v>2150</v>
      </c>
      <c r="B444" s="0" t="s">
        <v>2151</v>
      </c>
      <c r="C444" s="0" t="s">
        <v>2152</v>
      </c>
      <c r="D444" s="0" t="s">
        <v>2153</v>
      </c>
      <c r="E444" s="0" t="s">
        <v>1470</v>
      </c>
      <c r="F444" s="0" t="s">
        <v>15</v>
      </c>
      <c r="G444" s="0" t="s">
        <v>16</v>
      </c>
      <c r="H444" s="0" t="s">
        <v>2154</v>
      </c>
      <c r="I444" s="2">
        <v>44890</v>
      </c>
      <c r="J444" s="2">
        <v>46351</v>
      </c>
    </row>
    <row r="445" customFormat="false" ht="15" hidden="false" customHeight="false" outlineLevel="0" collapsed="false">
      <c r="A445" s="0" t="s">
        <v>2155</v>
      </c>
      <c r="B445" s="0" t="s">
        <v>2156</v>
      </c>
      <c r="C445" s="0" t="s">
        <v>2157</v>
      </c>
      <c r="D445" s="0" t="s">
        <v>2158</v>
      </c>
      <c r="E445" s="0" t="s">
        <v>2159</v>
      </c>
      <c r="F445" s="0" t="s">
        <v>91</v>
      </c>
      <c r="G445" s="0" t="s">
        <v>92</v>
      </c>
      <c r="H445" s="0" t="s">
        <v>2160</v>
      </c>
      <c r="I445" s="2">
        <v>44890</v>
      </c>
      <c r="J445" s="2">
        <v>46351</v>
      </c>
    </row>
    <row r="446" customFormat="false" ht="15" hidden="false" customHeight="false" outlineLevel="0" collapsed="false">
      <c r="A446" s="0" t="s">
        <v>2161</v>
      </c>
      <c r="B446" s="0" t="s">
        <v>2162</v>
      </c>
      <c r="C446" s="0" t="s">
        <v>2163</v>
      </c>
      <c r="D446" s="0" t="s">
        <v>2164</v>
      </c>
      <c r="E446" s="0" t="s">
        <v>2165</v>
      </c>
      <c r="F446" s="0" t="s">
        <v>91</v>
      </c>
      <c r="G446" s="0" t="s">
        <v>92</v>
      </c>
      <c r="H446" s="0" t="s">
        <v>2166</v>
      </c>
      <c r="I446" s="2">
        <v>44890</v>
      </c>
      <c r="J446" s="2">
        <v>46351</v>
      </c>
    </row>
    <row r="447" customFormat="false" ht="15" hidden="false" customHeight="false" outlineLevel="0" collapsed="false">
      <c r="A447" s="0" t="s">
        <v>2167</v>
      </c>
      <c r="B447" s="0" t="s">
        <v>2168</v>
      </c>
      <c r="C447" s="0" t="s">
        <v>2169</v>
      </c>
      <c r="D447" s="0" t="s">
        <v>2170</v>
      </c>
      <c r="E447" s="0" t="s">
        <v>2171</v>
      </c>
      <c r="F447" s="0" t="s">
        <v>15</v>
      </c>
      <c r="G447" s="0" t="s">
        <v>16</v>
      </c>
      <c r="H447" s="0" t="s">
        <v>2172</v>
      </c>
      <c r="I447" s="2">
        <v>44890</v>
      </c>
      <c r="J447" s="2">
        <v>46351</v>
      </c>
    </row>
    <row r="448" customFormat="false" ht="15" hidden="false" customHeight="false" outlineLevel="0" collapsed="false">
      <c r="A448" s="0" t="s">
        <v>2173</v>
      </c>
      <c r="B448" s="0" t="s">
        <v>2174</v>
      </c>
      <c r="C448" s="0" t="s">
        <v>2175</v>
      </c>
      <c r="D448" s="0" t="s">
        <v>2176</v>
      </c>
      <c r="E448" s="0" t="s">
        <v>2177</v>
      </c>
      <c r="F448" s="0" t="s">
        <v>15</v>
      </c>
      <c r="G448" s="0" t="s">
        <v>16</v>
      </c>
      <c r="H448" s="0" t="s">
        <v>2178</v>
      </c>
      <c r="I448" s="2">
        <v>44890</v>
      </c>
      <c r="J448" s="2">
        <v>46351</v>
      </c>
    </row>
    <row r="449" customFormat="false" ht="15" hidden="false" customHeight="false" outlineLevel="0" collapsed="false">
      <c r="A449" s="0" t="s">
        <v>2179</v>
      </c>
      <c r="B449" s="0" t="s">
        <v>2180</v>
      </c>
      <c r="C449" s="0" t="s">
        <v>2181</v>
      </c>
      <c r="D449" s="0" t="s">
        <v>2182</v>
      </c>
      <c r="E449" s="0" t="s">
        <v>2183</v>
      </c>
      <c r="F449" s="0" t="s">
        <v>71</v>
      </c>
      <c r="G449" s="0" t="s">
        <v>72</v>
      </c>
      <c r="H449" s="0" t="s">
        <v>2184</v>
      </c>
      <c r="I449" s="2">
        <v>44890</v>
      </c>
      <c r="J449" s="2">
        <v>46351</v>
      </c>
    </row>
    <row r="450" customFormat="false" ht="15" hidden="false" customHeight="false" outlineLevel="0" collapsed="false">
      <c r="A450" s="0" t="s">
        <v>2185</v>
      </c>
      <c r="B450" s="0" t="s">
        <v>2186</v>
      </c>
      <c r="C450" s="0" t="s">
        <v>2187</v>
      </c>
      <c r="D450" s="0" t="s">
        <v>2188</v>
      </c>
      <c r="E450" s="0" t="s">
        <v>2189</v>
      </c>
      <c r="F450" s="0" t="s">
        <v>560</v>
      </c>
      <c r="G450" s="0" t="s">
        <v>474</v>
      </c>
      <c r="H450" s="0" t="s">
        <v>2190</v>
      </c>
      <c r="I450" s="2">
        <v>44893</v>
      </c>
      <c r="J450" s="2">
        <v>46354</v>
      </c>
    </row>
    <row r="451" customFormat="false" ht="15" hidden="false" customHeight="false" outlineLevel="0" collapsed="false">
      <c r="A451" s="0" t="s">
        <v>2191</v>
      </c>
      <c r="B451" s="0" t="s">
        <v>2192</v>
      </c>
      <c r="C451" s="0" t="s">
        <v>2193</v>
      </c>
      <c r="D451" s="0" t="s">
        <v>2194</v>
      </c>
      <c r="E451" s="0" t="s">
        <v>2195</v>
      </c>
      <c r="F451" s="0" t="s">
        <v>15</v>
      </c>
      <c r="G451" s="0" t="s">
        <v>16</v>
      </c>
      <c r="H451" s="0" t="s">
        <v>2196</v>
      </c>
      <c r="I451" s="2">
        <v>44890</v>
      </c>
      <c r="J451" s="2">
        <v>46351</v>
      </c>
    </row>
    <row r="452" customFormat="false" ht="15" hidden="false" customHeight="false" outlineLevel="0" collapsed="false">
      <c r="A452" s="0" t="s">
        <v>2140</v>
      </c>
      <c r="B452" s="0" t="s">
        <v>2141</v>
      </c>
      <c r="C452" s="0" t="s">
        <v>2142</v>
      </c>
      <c r="D452" s="0" t="s">
        <v>2143</v>
      </c>
      <c r="E452" s="0" t="s">
        <v>2144</v>
      </c>
      <c r="F452" s="0" t="s">
        <v>321</v>
      </c>
      <c r="G452" s="0" t="s">
        <v>322</v>
      </c>
      <c r="H452" s="0" t="s">
        <v>2197</v>
      </c>
      <c r="I452" s="2">
        <v>44890</v>
      </c>
      <c r="J452" s="2">
        <v>46351</v>
      </c>
    </row>
    <row r="453" customFormat="false" ht="15" hidden="false" customHeight="false" outlineLevel="0" collapsed="false">
      <c r="I453" s="2"/>
      <c r="J453" s="2"/>
    </row>
    <row r="454" customFormat="false" ht="15" hidden="false" customHeight="false" outlineLevel="0" collapsed="false">
      <c r="A454" s="0" t="s">
        <v>2198</v>
      </c>
      <c r="B454" s="0" t="s">
        <v>2199</v>
      </c>
      <c r="C454" s="0" t="s">
        <v>2200</v>
      </c>
      <c r="D454" s="0" t="s">
        <v>2201</v>
      </c>
      <c r="E454" s="0" t="s">
        <v>702</v>
      </c>
      <c r="F454" s="0" t="s">
        <v>715</v>
      </c>
      <c r="G454" s="0" t="s">
        <v>716</v>
      </c>
      <c r="H454" s="0" t="s">
        <v>2202</v>
      </c>
      <c r="I454" s="2">
        <v>45063</v>
      </c>
      <c r="J454" s="2">
        <v>46524</v>
      </c>
    </row>
    <row r="455" customFormat="false" ht="15" hidden="false" customHeight="false" outlineLevel="0" collapsed="false">
      <c r="A455" s="0" t="s">
        <v>2203</v>
      </c>
      <c r="B455" s="0" t="s">
        <v>767</v>
      </c>
      <c r="C455" s="0" t="s">
        <v>2204</v>
      </c>
      <c r="D455" s="0" t="s">
        <v>2205</v>
      </c>
      <c r="E455" s="0" t="s">
        <v>2206</v>
      </c>
      <c r="F455" s="0" t="s">
        <v>727</v>
      </c>
      <c r="G455" s="0" t="s">
        <v>728</v>
      </c>
      <c r="H455" s="0" t="s">
        <v>2207</v>
      </c>
      <c r="I455" s="2">
        <v>44930</v>
      </c>
      <c r="J455" s="2">
        <v>46391</v>
      </c>
    </row>
    <row r="456" customFormat="false" ht="15" hidden="false" customHeight="false" outlineLevel="0" collapsed="false">
      <c r="A456" s="0" t="s">
        <v>2208</v>
      </c>
      <c r="B456" s="0" t="s">
        <v>2209</v>
      </c>
      <c r="C456" s="0" t="s">
        <v>2210</v>
      </c>
      <c r="D456" s="0" t="s">
        <v>2211</v>
      </c>
      <c r="E456" s="0" t="s">
        <v>2212</v>
      </c>
      <c r="F456" s="0" t="s">
        <v>91</v>
      </c>
      <c r="G456" s="0" t="s">
        <v>92</v>
      </c>
      <c r="H456" s="0" t="s">
        <v>2213</v>
      </c>
      <c r="I456" s="2"/>
      <c r="J456" s="2"/>
    </row>
    <row r="457" customFormat="false" ht="15" hidden="false" customHeight="false" outlineLevel="0" collapsed="false">
      <c r="A457" s="0" t="s">
        <v>2214</v>
      </c>
      <c r="B457" s="0" t="s">
        <v>2215</v>
      </c>
      <c r="C457" s="0" t="s">
        <v>2216</v>
      </c>
      <c r="D457" s="0" t="s">
        <v>2217</v>
      </c>
      <c r="E457" s="0" t="s">
        <v>635</v>
      </c>
      <c r="F457" s="0" t="s">
        <v>321</v>
      </c>
      <c r="G457" s="0" t="s">
        <v>322</v>
      </c>
      <c r="H457" s="0" t="s">
        <v>2218</v>
      </c>
      <c r="I457" s="2">
        <v>44902</v>
      </c>
      <c r="J457" s="2">
        <v>46363</v>
      </c>
    </row>
    <row r="458" customFormat="false" ht="15" hidden="false" customHeight="false" outlineLevel="0" collapsed="false">
      <c r="A458" s="0" t="s">
        <v>2219</v>
      </c>
      <c r="B458" s="0" t="s">
        <v>2220</v>
      </c>
      <c r="C458" s="0" t="s">
        <v>2221</v>
      </c>
      <c r="D458" s="0" t="s">
        <v>2222</v>
      </c>
      <c r="E458" s="0" t="s">
        <v>90</v>
      </c>
      <c r="F458" s="0" t="s">
        <v>91</v>
      </c>
      <c r="G458" s="0" t="s">
        <v>92</v>
      </c>
      <c r="H458" s="0" t="s">
        <v>2223</v>
      </c>
      <c r="I458" s="2">
        <v>44902</v>
      </c>
      <c r="J458" s="2">
        <v>46363</v>
      </c>
    </row>
    <row r="459" customFormat="false" ht="15" hidden="false" customHeight="false" outlineLevel="0" collapsed="false">
      <c r="A459" s="0" t="s">
        <v>2224</v>
      </c>
      <c r="B459" s="0" t="s">
        <v>2225</v>
      </c>
      <c r="C459" s="0" t="s">
        <v>2226</v>
      </c>
      <c r="D459" s="0" t="s">
        <v>2227</v>
      </c>
      <c r="E459" s="0" t="s">
        <v>108</v>
      </c>
      <c r="F459" s="0" t="s">
        <v>91</v>
      </c>
      <c r="G459" s="0" t="s">
        <v>92</v>
      </c>
      <c r="H459" s="0" t="s">
        <v>2228</v>
      </c>
      <c r="I459" s="2">
        <v>44902</v>
      </c>
      <c r="J459" s="2">
        <v>46363</v>
      </c>
    </row>
    <row r="460" customFormat="false" ht="15" hidden="false" customHeight="false" outlineLevel="0" collapsed="false">
      <c r="A460" s="0" t="s">
        <v>2229</v>
      </c>
      <c r="B460" s="0" t="s">
        <v>1973</v>
      </c>
      <c r="C460" s="0" t="s">
        <v>2230</v>
      </c>
      <c r="D460" s="0" t="s">
        <v>2231</v>
      </c>
      <c r="E460" s="0" t="s">
        <v>2131</v>
      </c>
      <c r="F460" s="0" t="s">
        <v>91</v>
      </c>
      <c r="G460" s="0" t="s">
        <v>92</v>
      </c>
      <c r="H460" s="0" t="s">
        <v>2232</v>
      </c>
      <c r="I460" s="2">
        <v>44902</v>
      </c>
      <c r="J460" s="2">
        <v>46363</v>
      </c>
    </row>
    <row r="461" customFormat="false" ht="15" hidden="false" customHeight="false" outlineLevel="0" collapsed="false">
      <c r="A461" s="0" t="s">
        <v>2233</v>
      </c>
      <c r="B461" s="0" t="s">
        <v>2234</v>
      </c>
      <c r="C461" s="0" t="s">
        <v>2235</v>
      </c>
      <c r="D461" s="0" t="s">
        <v>2236</v>
      </c>
      <c r="E461" s="0" t="s">
        <v>2237</v>
      </c>
      <c r="F461" s="0" t="s">
        <v>91</v>
      </c>
      <c r="G461" s="0" t="s">
        <v>92</v>
      </c>
      <c r="H461" s="0" t="s">
        <v>2238</v>
      </c>
      <c r="I461" s="2">
        <v>44902</v>
      </c>
      <c r="J461" s="2">
        <v>46363</v>
      </c>
    </row>
    <row r="462" customFormat="false" ht="15" hidden="false" customHeight="false" outlineLevel="0" collapsed="false">
      <c r="A462" s="0" t="s">
        <v>2239</v>
      </c>
      <c r="B462" s="0" t="s">
        <v>2240</v>
      </c>
      <c r="C462" s="0" t="s">
        <v>2241</v>
      </c>
      <c r="D462" s="0" t="s">
        <v>2242</v>
      </c>
      <c r="E462" s="0" t="s">
        <v>595</v>
      </c>
      <c r="F462" s="0" t="s">
        <v>91</v>
      </c>
      <c r="G462" s="0" t="s">
        <v>92</v>
      </c>
      <c r="I462" s="2">
        <v>44902</v>
      </c>
      <c r="J462" s="2">
        <v>46363</v>
      </c>
    </row>
    <row r="463" customFormat="false" ht="15" hidden="false" customHeight="false" outlineLevel="0" collapsed="false">
      <c r="A463" s="0" t="s">
        <v>2243</v>
      </c>
      <c r="B463" s="0" t="s">
        <v>2244</v>
      </c>
      <c r="C463" s="0" t="s">
        <v>2245</v>
      </c>
      <c r="D463" s="0" t="s">
        <v>2246</v>
      </c>
      <c r="E463" s="0" t="s">
        <v>2247</v>
      </c>
      <c r="F463" s="0" t="s">
        <v>321</v>
      </c>
      <c r="G463" s="0" t="s">
        <v>322</v>
      </c>
      <c r="H463" s="0" t="s">
        <v>2248</v>
      </c>
      <c r="I463" s="2">
        <v>44902</v>
      </c>
      <c r="J463" s="2">
        <v>46363</v>
      </c>
    </row>
    <row r="464" customFormat="false" ht="15" hidden="false" customHeight="false" outlineLevel="0" collapsed="false">
      <c r="A464" s="0" t="s">
        <v>2249</v>
      </c>
      <c r="B464" s="0" t="s">
        <v>2250</v>
      </c>
      <c r="C464" s="0" t="s">
        <v>2251</v>
      </c>
      <c r="D464" s="0" t="s">
        <v>2252</v>
      </c>
      <c r="E464" s="0" t="s">
        <v>2253</v>
      </c>
      <c r="F464" s="0" t="s">
        <v>91</v>
      </c>
      <c r="G464" s="0" t="s">
        <v>92</v>
      </c>
      <c r="I464" s="2">
        <v>44902</v>
      </c>
      <c r="J464" s="2">
        <v>46363</v>
      </c>
    </row>
    <row r="465" customFormat="false" ht="15" hidden="false" customHeight="false" outlineLevel="0" collapsed="false">
      <c r="A465" s="0" t="s">
        <v>2254</v>
      </c>
      <c r="B465" s="0" t="s">
        <v>2255</v>
      </c>
      <c r="C465" s="0" t="s">
        <v>2256</v>
      </c>
      <c r="D465" s="0" t="s">
        <v>2257</v>
      </c>
      <c r="E465" s="0" t="s">
        <v>2258</v>
      </c>
      <c r="F465" s="0" t="s">
        <v>566</v>
      </c>
      <c r="G465" s="0" t="s">
        <v>567</v>
      </c>
      <c r="H465" s="0" t="s">
        <v>2259</v>
      </c>
      <c r="I465" s="2">
        <v>44902</v>
      </c>
      <c r="J465" s="2">
        <v>46363</v>
      </c>
    </row>
    <row r="466" customFormat="false" ht="15" hidden="false" customHeight="false" outlineLevel="0" collapsed="false">
      <c r="A466" s="0" t="s">
        <v>2260</v>
      </c>
      <c r="B466" s="0" t="s">
        <v>2261</v>
      </c>
      <c r="C466" s="0" t="s">
        <v>2262</v>
      </c>
      <c r="D466" s="0" t="s">
        <v>2263</v>
      </c>
      <c r="E466" s="0" t="s">
        <v>2253</v>
      </c>
      <c r="F466" s="0" t="s">
        <v>71</v>
      </c>
      <c r="G466" s="0" t="s">
        <v>72</v>
      </c>
      <c r="H466" s="0" t="s">
        <v>2264</v>
      </c>
      <c r="I466" s="2">
        <v>44902</v>
      </c>
      <c r="J466" s="2">
        <v>46363</v>
      </c>
    </row>
    <row r="467" customFormat="false" ht="15" hidden="false" customHeight="false" outlineLevel="0" collapsed="false">
      <c r="A467" s="0" t="s">
        <v>2265</v>
      </c>
      <c r="B467" s="0" t="s">
        <v>2266</v>
      </c>
      <c r="C467" s="0" t="s">
        <v>2267</v>
      </c>
      <c r="D467" s="0" t="s">
        <v>2268</v>
      </c>
      <c r="E467" s="0" t="s">
        <v>965</v>
      </c>
      <c r="F467" s="0" t="s">
        <v>91</v>
      </c>
      <c r="G467" s="0" t="s">
        <v>92</v>
      </c>
      <c r="I467" s="2">
        <v>44902</v>
      </c>
      <c r="J467" s="2">
        <v>46363</v>
      </c>
    </row>
    <row r="468" customFormat="false" ht="15" hidden="false" customHeight="false" outlineLevel="0" collapsed="false">
      <c r="I468" s="2"/>
      <c r="J468" s="2"/>
    </row>
    <row r="469" customFormat="false" ht="15" hidden="false" customHeight="false" outlineLevel="0" collapsed="false">
      <c r="A469" s="0" t="s">
        <v>2269</v>
      </c>
      <c r="B469" s="0" t="s">
        <v>271</v>
      </c>
      <c r="C469" s="0" t="s">
        <v>2270</v>
      </c>
      <c r="D469" s="0" t="s">
        <v>2271</v>
      </c>
      <c r="E469" s="0" t="s">
        <v>2272</v>
      </c>
      <c r="F469" s="0" t="s">
        <v>15</v>
      </c>
      <c r="G469" s="0" t="s">
        <v>16</v>
      </c>
      <c r="H469" s="0" t="s">
        <v>2273</v>
      </c>
      <c r="I469" s="2">
        <v>44916</v>
      </c>
      <c r="J469" s="2">
        <v>46377</v>
      </c>
    </row>
    <row r="470" customFormat="false" ht="15" hidden="false" customHeight="false" outlineLevel="0" collapsed="false">
      <c r="A470" s="0" t="s">
        <v>2274</v>
      </c>
      <c r="B470" s="0" t="s">
        <v>2275</v>
      </c>
      <c r="C470" s="0" t="s">
        <v>2276</v>
      </c>
      <c r="D470" s="0" t="s">
        <v>2277</v>
      </c>
      <c r="E470" s="0" t="s">
        <v>90</v>
      </c>
      <c r="F470" s="0" t="s">
        <v>15</v>
      </c>
      <c r="G470" s="0" t="s">
        <v>16</v>
      </c>
      <c r="H470" s="0" t="s">
        <v>2278</v>
      </c>
      <c r="I470" s="2">
        <v>44916</v>
      </c>
      <c r="J470" s="2">
        <v>46377</v>
      </c>
    </row>
    <row r="471" customFormat="false" ht="15" hidden="false" customHeight="false" outlineLevel="0" collapsed="false">
      <c r="A471" s="0" t="s">
        <v>2279</v>
      </c>
      <c r="B471" s="0" t="s">
        <v>2280</v>
      </c>
      <c r="C471" s="0" t="s">
        <v>2281</v>
      </c>
      <c r="D471" s="0" t="s">
        <v>2282</v>
      </c>
      <c r="E471" s="0" t="s">
        <v>1052</v>
      </c>
      <c r="F471" s="0" t="s">
        <v>91</v>
      </c>
      <c r="G471" s="0" t="s">
        <v>92</v>
      </c>
      <c r="H471" s="0" t="s">
        <v>2283</v>
      </c>
      <c r="I471" s="2">
        <v>44902</v>
      </c>
      <c r="J471" s="2">
        <v>46363</v>
      </c>
    </row>
    <row r="472" customFormat="false" ht="15" hidden="false" customHeight="false" outlineLevel="0" collapsed="false">
      <c r="A472" s="0" t="s">
        <v>2284</v>
      </c>
      <c r="B472" s="0" t="s">
        <v>2285</v>
      </c>
      <c r="C472" s="0" t="s">
        <v>2286</v>
      </c>
      <c r="D472" s="0" t="s">
        <v>2287</v>
      </c>
      <c r="E472" s="0" t="s">
        <v>807</v>
      </c>
      <c r="F472" s="0" t="s">
        <v>91</v>
      </c>
      <c r="G472" s="0" t="s">
        <v>92</v>
      </c>
      <c r="H472" s="0" t="s">
        <v>2288</v>
      </c>
      <c r="I472" s="2">
        <v>44902</v>
      </c>
      <c r="J472" s="2">
        <v>46363</v>
      </c>
    </row>
    <row r="473" customFormat="false" ht="15" hidden="false" customHeight="false" outlineLevel="0" collapsed="false">
      <c r="A473" s="0" t="s">
        <v>2289</v>
      </c>
      <c r="B473" s="0" t="s">
        <v>2290</v>
      </c>
      <c r="C473" s="0" t="s">
        <v>2291</v>
      </c>
      <c r="D473" s="0" t="s">
        <v>2292</v>
      </c>
      <c r="E473" s="0" t="s">
        <v>807</v>
      </c>
      <c r="F473" s="0" t="s">
        <v>91</v>
      </c>
      <c r="G473" s="0" t="s">
        <v>92</v>
      </c>
      <c r="H473" s="0" t="s">
        <v>2293</v>
      </c>
      <c r="I473" s="2">
        <v>44911</v>
      </c>
      <c r="J473" s="2">
        <v>46372</v>
      </c>
    </row>
    <row r="474" customFormat="false" ht="15" hidden="false" customHeight="false" outlineLevel="0" collapsed="false">
      <c r="A474" s="0" t="s">
        <v>2294</v>
      </c>
      <c r="B474" s="0" t="s">
        <v>2295</v>
      </c>
      <c r="C474" s="0" t="s">
        <v>2296</v>
      </c>
      <c r="D474" s="0" t="s">
        <v>2297</v>
      </c>
      <c r="E474" s="0" t="s">
        <v>428</v>
      </c>
      <c r="F474" s="0" t="s">
        <v>15</v>
      </c>
      <c r="G474" s="0" t="s">
        <v>16</v>
      </c>
      <c r="H474" s="0" t="s">
        <v>2298</v>
      </c>
      <c r="I474" s="2">
        <v>44911</v>
      </c>
      <c r="J474" s="2">
        <v>46372</v>
      </c>
    </row>
    <row r="475" customFormat="false" ht="15" hidden="false" customHeight="false" outlineLevel="0" collapsed="false">
      <c r="A475" s="0" t="s">
        <v>2299</v>
      </c>
      <c r="B475" s="0" t="s">
        <v>2300</v>
      </c>
      <c r="C475" s="0" t="s">
        <v>2301</v>
      </c>
      <c r="D475" s="0" t="s">
        <v>2302</v>
      </c>
      <c r="E475" s="0" t="s">
        <v>2303</v>
      </c>
      <c r="F475" s="0" t="s">
        <v>205</v>
      </c>
      <c r="G475" s="0" t="s">
        <v>206</v>
      </c>
      <c r="H475" s="0" t="s">
        <v>2304</v>
      </c>
      <c r="I475" s="2">
        <v>44911</v>
      </c>
      <c r="J475" s="2">
        <v>46372</v>
      </c>
    </row>
    <row r="476" customFormat="false" ht="15" hidden="false" customHeight="false" outlineLevel="0" collapsed="false">
      <c r="A476" s="0" t="s">
        <v>2305</v>
      </c>
      <c r="B476" s="0" t="s">
        <v>2306</v>
      </c>
      <c r="C476" s="0" t="s">
        <v>2307</v>
      </c>
      <c r="D476" s="0" t="s">
        <v>2308</v>
      </c>
      <c r="E476" s="0" t="s">
        <v>2309</v>
      </c>
      <c r="F476" s="0" t="s">
        <v>91</v>
      </c>
      <c r="G476" s="0" t="s">
        <v>92</v>
      </c>
      <c r="H476" s="0" t="s">
        <v>2310</v>
      </c>
      <c r="I476" s="2">
        <v>44911</v>
      </c>
      <c r="J476" s="2">
        <v>46372</v>
      </c>
    </row>
    <row r="477" customFormat="false" ht="15" hidden="false" customHeight="false" outlineLevel="0" collapsed="false">
      <c r="A477" s="0" t="s">
        <v>2311</v>
      </c>
      <c r="B477" s="0" t="s">
        <v>2312</v>
      </c>
      <c r="C477" s="0" t="s">
        <v>2313</v>
      </c>
      <c r="D477" s="0" t="s">
        <v>2314</v>
      </c>
      <c r="E477" s="0" t="s">
        <v>108</v>
      </c>
      <c r="F477" s="0" t="s">
        <v>1887</v>
      </c>
      <c r="G477" s="0" t="s">
        <v>2315</v>
      </c>
      <c r="H477" s="0" t="s">
        <v>2316</v>
      </c>
      <c r="I477" s="2">
        <v>44911</v>
      </c>
      <c r="J477" s="2">
        <v>46372</v>
      </c>
    </row>
    <row r="478" customFormat="false" ht="15" hidden="false" customHeight="false" outlineLevel="0" collapsed="false">
      <c r="I478" s="2"/>
      <c r="J478" s="2"/>
    </row>
    <row r="479" customFormat="false" ht="15" hidden="false" customHeight="false" outlineLevel="0" collapsed="false">
      <c r="A479" s="0" t="s">
        <v>2317</v>
      </c>
      <c r="B479" s="0" t="s">
        <v>2318</v>
      </c>
      <c r="C479" s="0" t="s">
        <v>2319</v>
      </c>
      <c r="D479" s="0" t="s">
        <v>1849</v>
      </c>
      <c r="E479" s="0" t="s">
        <v>1182</v>
      </c>
      <c r="F479" s="0" t="s">
        <v>231</v>
      </c>
      <c r="G479" s="0" t="s">
        <v>232</v>
      </c>
      <c r="H479" s="0" t="s">
        <v>2320</v>
      </c>
      <c r="I479" s="2">
        <v>44911</v>
      </c>
      <c r="J479" s="2">
        <v>46372</v>
      </c>
    </row>
    <row r="480" customFormat="false" ht="15" hidden="false" customHeight="false" outlineLevel="0" collapsed="false">
      <c r="A480" s="0" t="s">
        <v>2321</v>
      </c>
      <c r="B480" s="0" t="s">
        <v>241</v>
      </c>
      <c r="C480" s="0" t="s">
        <v>2322</v>
      </c>
      <c r="D480" s="0" t="s">
        <v>2323</v>
      </c>
      <c r="E480" s="0" t="s">
        <v>2324</v>
      </c>
      <c r="F480" s="0" t="s">
        <v>15</v>
      </c>
      <c r="G480" s="0" t="s">
        <v>16</v>
      </c>
      <c r="H480" s="0" t="s">
        <v>2325</v>
      </c>
      <c r="I480" s="2">
        <v>44911</v>
      </c>
      <c r="J480" s="2">
        <v>46372</v>
      </c>
    </row>
    <row r="481" customFormat="false" ht="15" hidden="false" customHeight="false" outlineLevel="0" collapsed="false">
      <c r="A481" s="0" t="s">
        <v>2326</v>
      </c>
      <c r="B481" s="0" t="s">
        <v>2327</v>
      </c>
      <c r="C481" s="0" t="s">
        <v>2328</v>
      </c>
      <c r="D481" s="0" t="s">
        <v>2329</v>
      </c>
      <c r="E481" s="0" t="s">
        <v>90</v>
      </c>
      <c r="F481" s="0" t="s">
        <v>91</v>
      </c>
      <c r="G481" s="0" t="s">
        <v>92</v>
      </c>
      <c r="H481" s="0" t="s">
        <v>2330</v>
      </c>
      <c r="I481" s="2">
        <v>44911</v>
      </c>
      <c r="J481" s="2">
        <v>46372</v>
      </c>
    </row>
    <row r="482" customFormat="false" ht="15" hidden="false" customHeight="false" outlineLevel="0" collapsed="false">
      <c r="A482" s="0" t="s">
        <v>2331</v>
      </c>
      <c r="B482" s="0" t="s">
        <v>2332</v>
      </c>
      <c r="C482" s="0" t="s">
        <v>2333</v>
      </c>
      <c r="D482" s="0" t="s">
        <v>2334</v>
      </c>
      <c r="E482" s="0" t="s">
        <v>2335</v>
      </c>
      <c r="F482" s="0" t="s">
        <v>15</v>
      </c>
      <c r="G482" s="0" t="s">
        <v>16</v>
      </c>
      <c r="H482" s="0" t="s">
        <v>2336</v>
      </c>
      <c r="I482" s="2">
        <v>44911</v>
      </c>
      <c r="J482" s="2">
        <v>46372</v>
      </c>
    </row>
    <row r="483" customFormat="false" ht="15" hidden="false" customHeight="false" outlineLevel="0" collapsed="false">
      <c r="A483" s="0" t="s">
        <v>2337</v>
      </c>
      <c r="B483" s="0" t="s">
        <v>1147</v>
      </c>
      <c r="C483" s="0" t="s">
        <v>2338</v>
      </c>
      <c r="D483" s="0" t="s">
        <v>2339</v>
      </c>
      <c r="E483" s="0" t="s">
        <v>230</v>
      </c>
      <c r="F483" s="0" t="s">
        <v>91</v>
      </c>
      <c r="G483" s="0" t="s">
        <v>92</v>
      </c>
      <c r="H483" s="0" t="s">
        <v>2340</v>
      </c>
      <c r="I483" s="2">
        <v>44911</v>
      </c>
      <c r="J483" s="2">
        <v>46372</v>
      </c>
    </row>
    <row r="484" customFormat="false" ht="15" hidden="false" customHeight="false" outlineLevel="0" collapsed="false">
      <c r="I484" s="2"/>
      <c r="J484" s="2"/>
    </row>
    <row r="485" customFormat="false" ht="15" hidden="false" customHeight="false" outlineLevel="0" collapsed="false">
      <c r="A485" s="0" t="s">
        <v>2341</v>
      </c>
      <c r="B485" s="0" t="s">
        <v>2342</v>
      </c>
      <c r="C485" s="0" t="s">
        <v>2343</v>
      </c>
      <c r="D485" s="0" t="s">
        <v>2344</v>
      </c>
      <c r="E485" s="0" t="s">
        <v>2345</v>
      </c>
      <c r="F485" s="0" t="s">
        <v>1887</v>
      </c>
      <c r="G485" s="0" t="s">
        <v>1888</v>
      </c>
      <c r="I485" s="2"/>
      <c r="J485" s="2"/>
    </row>
    <row r="486" customFormat="false" ht="15" hidden="false" customHeight="false" outlineLevel="0" collapsed="false">
      <c r="A486" s="0" t="s">
        <v>2346</v>
      </c>
      <c r="B486" s="0" t="s">
        <v>2347</v>
      </c>
      <c r="C486" s="0" t="s">
        <v>2348</v>
      </c>
      <c r="D486" s="0" t="s">
        <v>2349</v>
      </c>
      <c r="E486" s="0" t="s">
        <v>2350</v>
      </c>
      <c r="F486" s="0" t="s">
        <v>15</v>
      </c>
      <c r="G486" s="0" t="s">
        <v>16</v>
      </c>
      <c r="H486" s="0" t="s">
        <v>2351</v>
      </c>
      <c r="I486" s="2">
        <v>44945</v>
      </c>
      <c r="J486" s="2">
        <v>46406</v>
      </c>
    </row>
    <row r="487" customFormat="false" ht="15" hidden="false" customHeight="false" outlineLevel="0" collapsed="false">
      <c r="A487" s="0" t="s">
        <v>2352</v>
      </c>
      <c r="B487" s="0" t="s">
        <v>2353</v>
      </c>
      <c r="C487" s="0" t="s">
        <v>2354</v>
      </c>
      <c r="D487" s="0" t="s">
        <v>2355</v>
      </c>
      <c r="E487" s="0" t="s">
        <v>2356</v>
      </c>
      <c r="F487" s="0" t="s">
        <v>231</v>
      </c>
      <c r="G487" s="0" t="s">
        <v>232</v>
      </c>
      <c r="H487" s="0" t="s">
        <v>2357</v>
      </c>
      <c r="I487" s="2">
        <v>44911</v>
      </c>
      <c r="J487" s="2">
        <v>46372</v>
      </c>
    </row>
    <row r="488" customFormat="false" ht="15" hidden="false" customHeight="false" outlineLevel="0" collapsed="false">
      <c r="A488" s="0" t="s">
        <v>2358</v>
      </c>
      <c r="B488" s="0" t="s">
        <v>2359</v>
      </c>
      <c r="C488" s="0" t="s">
        <v>2360</v>
      </c>
      <c r="D488" s="0" t="s">
        <v>2361</v>
      </c>
      <c r="E488" s="0" t="s">
        <v>417</v>
      </c>
      <c r="F488" s="0" t="s">
        <v>91</v>
      </c>
      <c r="G488" s="0" t="s">
        <v>92</v>
      </c>
      <c r="H488" s="0" t="s">
        <v>2362</v>
      </c>
      <c r="I488" s="2">
        <v>44911</v>
      </c>
      <c r="J488" s="2">
        <v>46372</v>
      </c>
    </row>
    <row r="489" customFormat="false" ht="15" hidden="false" customHeight="false" outlineLevel="0" collapsed="false">
      <c r="A489" s="0" t="s">
        <v>2363</v>
      </c>
      <c r="B489" s="0" t="s">
        <v>2364</v>
      </c>
      <c r="C489" s="0" t="s">
        <v>2365</v>
      </c>
      <c r="D489" s="0" t="s">
        <v>2366</v>
      </c>
      <c r="E489" s="0" t="s">
        <v>2367</v>
      </c>
      <c r="F489" s="0" t="s">
        <v>91</v>
      </c>
      <c r="G489" s="0" t="s">
        <v>92</v>
      </c>
      <c r="H489" s="0" t="s">
        <v>2368</v>
      </c>
      <c r="I489" s="2">
        <v>44911</v>
      </c>
      <c r="J489" s="2">
        <v>46372</v>
      </c>
    </row>
    <row r="490" customFormat="false" ht="15" hidden="false" customHeight="false" outlineLevel="0" collapsed="false">
      <c r="A490" s="0" t="s">
        <v>2369</v>
      </c>
      <c r="B490" s="0" t="s">
        <v>776</v>
      </c>
      <c r="C490" s="0" t="s">
        <v>2370</v>
      </c>
      <c r="D490" s="0" t="s">
        <v>2371</v>
      </c>
      <c r="E490" s="0" t="s">
        <v>2372</v>
      </c>
      <c r="F490" s="0" t="s">
        <v>71</v>
      </c>
      <c r="G490" s="0" t="s">
        <v>72</v>
      </c>
      <c r="H490" s="0" t="s">
        <v>2373</v>
      </c>
      <c r="I490" s="2">
        <v>44911</v>
      </c>
      <c r="J490" s="2">
        <v>46372</v>
      </c>
    </row>
    <row r="491" customFormat="false" ht="15" hidden="false" customHeight="false" outlineLevel="0" collapsed="false">
      <c r="A491" s="0" t="s">
        <v>2374</v>
      </c>
      <c r="B491" s="0" t="s">
        <v>2375</v>
      </c>
      <c r="C491" s="0" t="s">
        <v>2376</v>
      </c>
      <c r="D491" s="0" t="s">
        <v>2377</v>
      </c>
      <c r="E491" s="0" t="s">
        <v>2378</v>
      </c>
      <c r="F491" s="0" t="s">
        <v>231</v>
      </c>
      <c r="G491" s="0" t="s">
        <v>232</v>
      </c>
      <c r="H491" s="0" t="s">
        <v>2379</v>
      </c>
      <c r="I491" s="2">
        <v>44911</v>
      </c>
      <c r="J491" s="2">
        <v>46372</v>
      </c>
    </row>
    <row r="492" customFormat="false" ht="15" hidden="false" customHeight="false" outlineLevel="0" collapsed="false">
      <c r="I492" s="2"/>
      <c r="J492" s="2"/>
    </row>
    <row r="493" customFormat="false" ht="15" hidden="false" customHeight="false" outlineLevel="0" collapsed="false">
      <c r="A493" s="0" t="s">
        <v>2380</v>
      </c>
      <c r="B493" s="0" t="s">
        <v>1505</v>
      </c>
      <c r="C493" s="0" t="s">
        <v>2381</v>
      </c>
      <c r="D493" s="0" t="s">
        <v>2382</v>
      </c>
      <c r="E493" s="0" t="s">
        <v>376</v>
      </c>
      <c r="F493" s="0" t="s">
        <v>15</v>
      </c>
      <c r="G493" s="0" t="s">
        <v>16</v>
      </c>
      <c r="H493" s="0" t="s">
        <v>2383</v>
      </c>
      <c r="I493" s="2">
        <v>44936</v>
      </c>
      <c r="J493" s="2">
        <v>46397</v>
      </c>
    </row>
    <row r="494" customFormat="false" ht="15" hidden="false" customHeight="false" outlineLevel="0" collapsed="false">
      <c r="A494" s="0" t="s">
        <v>2384</v>
      </c>
      <c r="B494" s="0" t="s">
        <v>2385</v>
      </c>
      <c r="C494" s="0" t="s">
        <v>2386</v>
      </c>
      <c r="D494" s="0" t="s">
        <v>2387</v>
      </c>
      <c r="E494" s="0" t="s">
        <v>1864</v>
      </c>
      <c r="F494" s="0" t="s">
        <v>91</v>
      </c>
      <c r="G494" s="0" t="s">
        <v>92</v>
      </c>
      <c r="H494" s="0" t="s">
        <v>2388</v>
      </c>
      <c r="I494" s="2">
        <v>44936</v>
      </c>
      <c r="J494" s="2">
        <v>46397</v>
      </c>
    </row>
    <row r="495" customFormat="false" ht="15" hidden="false" customHeight="false" outlineLevel="0" collapsed="false">
      <c r="A495" s="0" t="s">
        <v>2389</v>
      </c>
      <c r="B495" s="0" t="s">
        <v>241</v>
      </c>
      <c r="C495" s="0" t="s">
        <v>2390</v>
      </c>
      <c r="D495" s="0" t="s">
        <v>2391</v>
      </c>
      <c r="E495" s="0" t="s">
        <v>2392</v>
      </c>
      <c r="F495" s="0" t="s">
        <v>15</v>
      </c>
      <c r="G495" s="0" t="s">
        <v>16</v>
      </c>
      <c r="H495" s="0" t="s">
        <v>2393</v>
      </c>
      <c r="I495" s="2">
        <v>44936</v>
      </c>
      <c r="J495" s="2">
        <v>46397</v>
      </c>
    </row>
    <row r="496" customFormat="false" ht="15" hidden="false" customHeight="false" outlineLevel="0" collapsed="false">
      <c r="A496" s="0" t="s">
        <v>2394</v>
      </c>
      <c r="B496" s="0" t="s">
        <v>2395</v>
      </c>
      <c r="C496" s="0" t="s">
        <v>2396</v>
      </c>
      <c r="D496" s="0" t="s">
        <v>2397</v>
      </c>
      <c r="E496" s="0" t="s">
        <v>2398</v>
      </c>
      <c r="F496" s="0" t="s">
        <v>71</v>
      </c>
      <c r="G496" s="0" t="s">
        <v>72</v>
      </c>
      <c r="H496" s="0" t="s">
        <v>2399</v>
      </c>
      <c r="I496" s="2">
        <v>44936</v>
      </c>
      <c r="J496" s="2">
        <v>46397</v>
      </c>
    </row>
    <row r="497" customFormat="false" ht="15" hidden="false" customHeight="false" outlineLevel="0" collapsed="false">
      <c r="A497" s="0" t="s">
        <v>2400</v>
      </c>
      <c r="B497" s="0" t="s">
        <v>2401</v>
      </c>
      <c r="C497" s="0" t="s">
        <v>2402</v>
      </c>
      <c r="D497" s="0" t="s">
        <v>2403</v>
      </c>
      <c r="E497" s="0" t="s">
        <v>2404</v>
      </c>
      <c r="F497" s="0" t="s">
        <v>91</v>
      </c>
      <c r="G497" s="0" t="s">
        <v>92</v>
      </c>
      <c r="H497" s="0" t="s">
        <v>2405</v>
      </c>
      <c r="I497" s="2">
        <v>44936</v>
      </c>
      <c r="J497" s="2">
        <v>46397</v>
      </c>
    </row>
    <row r="498" customFormat="false" ht="15" hidden="false" customHeight="false" outlineLevel="0" collapsed="false">
      <c r="A498" s="0" t="s">
        <v>2406</v>
      </c>
      <c r="B498" s="0" t="s">
        <v>2407</v>
      </c>
      <c r="C498" s="0" t="s">
        <v>2408</v>
      </c>
      <c r="D498" s="0" t="s">
        <v>2409</v>
      </c>
      <c r="E498" s="0" t="s">
        <v>2410</v>
      </c>
      <c r="F498" s="0" t="s">
        <v>1059</v>
      </c>
      <c r="G498" s="0" t="s">
        <v>989</v>
      </c>
      <c r="H498" s="0" t="s">
        <v>2411</v>
      </c>
      <c r="I498" s="2">
        <v>44979</v>
      </c>
      <c r="J498" s="2">
        <v>46440</v>
      </c>
    </row>
    <row r="499" customFormat="false" ht="15" hidden="false" customHeight="false" outlineLevel="0" collapsed="false">
      <c r="A499" s="0" t="s">
        <v>2412</v>
      </c>
      <c r="B499" s="0" t="s">
        <v>2413</v>
      </c>
      <c r="C499" s="0" t="s">
        <v>2414</v>
      </c>
      <c r="D499" s="0" t="s">
        <v>2415</v>
      </c>
      <c r="E499" s="0" t="s">
        <v>2416</v>
      </c>
      <c r="F499" s="0" t="s">
        <v>91</v>
      </c>
      <c r="G499" s="0" t="s">
        <v>92</v>
      </c>
      <c r="H499" s="0" t="s">
        <v>2417</v>
      </c>
      <c r="I499" s="2">
        <v>44916</v>
      </c>
      <c r="J499" s="2">
        <v>46377</v>
      </c>
    </row>
    <row r="500" customFormat="false" ht="15" hidden="false" customHeight="false" outlineLevel="0" collapsed="false">
      <c r="A500" s="0" t="s">
        <v>2418</v>
      </c>
      <c r="B500" s="0" t="s">
        <v>2419</v>
      </c>
      <c r="C500" s="0" t="s">
        <v>2420</v>
      </c>
      <c r="D500" s="0" t="s">
        <v>2421</v>
      </c>
      <c r="E500" s="0" t="s">
        <v>548</v>
      </c>
      <c r="F500" s="0" t="s">
        <v>91</v>
      </c>
      <c r="G500" s="0" t="s">
        <v>92</v>
      </c>
      <c r="H500" s="0" t="s">
        <v>2422</v>
      </c>
      <c r="I500" s="2">
        <v>44916</v>
      </c>
      <c r="J500" s="2">
        <v>46377</v>
      </c>
    </row>
    <row r="501" customFormat="false" ht="15" hidden="false" customHeight="false" outlineLevel="0" collapsed="false">
      <c r="A501" s="0" t="s">
        <v>2423</v>
      </c>
      <c r="B501" s="0" t="s">
        <v>2424</v>
      </c>
      <c r="C501" s="0" t="s">
        <v>2425</v>
      </c>
      <c r="D501" s="0" t="s">
        <v>2426</v>
      </c>
      <c r="E501" s="0" t="s">
        <v>2427</v>
      </c>
      <c r="F501" s="0" t="s">
        <v>91</v>
      </c>
      <c r="G501" s="0" t="s">
        <v>92</v>
      </c>
      <c r="H501" s="0" t="s">
        <v>2428</v>
      </c>
      <c r="I501" s="2">
        <v>44916</v>
      </c>
      <c r="J501" s="2">
        <v>46377</v>
      </c>
    </row>
    <row r="502" customFormat="false" ht="15" hidden="false" customHeight="false" outlineLevel="0" collapsed="false">
      <c r="A502" s="0" t="s">
        <v>2429</v>
      </c>
      <c r="B502" s="0" t="s">
        <v>2430</v>
      </c>
      <c r="C502" s="0" t="s">
        <v>2431</v>
      </c>
      <c r="D502" s="0" t="s">
        <v>2432</v>
      </c>
      <c r="E502" s="0" t="s">
        <v>90</v>
      </c>
      <c r="F502" s="0" t="s">
        <v>566</v>
      </c>
      <c r="G502" s="0" t="s">
        <v>567</v>
      </c>
      <c r="H502" s="0" t="s">
        <v>2433</v>
      </c>
      <c r="I502" s="2">
        <v>44916</v>
      </c>
      <c r="J502" s="2">
        <v>46377</v>
      </c>
    </row>
    <row r="503" customFormat="false" ht="15" hidden="false" customHeight="false" outlineLevel="0" collapsed="false">
      <c r="A503" s="0" t="s">
        <v>2429</v>
      </c>
      <c r="B503" s="0" t="s">
        <v>2430</v>
      </c>
      <c r="C503" s="0" t="s">
        <v>2431</v>
      </c>
      <c r="D503" s="0" t="s">
        <v>2432</v>
      </c>
      <c r="E503" s="0" t="s">
        <v>90</v>
      </c>
      <c r="F503" s="0" t="s">
        <v>566</v>
      </c>
      <c r="G503" s="0" t="s">
        <v>567</v>
      </c>
      <c r="H503" s="0" t="s">
        <v>1932</v>
      </c>
      <c r="I503" s="2">
        <v>44916</v>
      </c>
      <c r="J503" s="2">
        <v>46377</v>
      </c>
    </row>
    <row r="504" customFormat="false" ht="15" hidden="false" customHeight="false" outlineLevel="0" collapsed="false">
      <c r="A504" s="0" t="s">
        <v>2429</v>
      </c>
      <c r="B504" s="0" t="s">
        <v>2430</v>
      </c>
      <c r="C504" s="0" t="s">
        <v>2431</v>
      </c>
      <c r="D504" s="0" t="s">
        <v>2432</v>
      </c>
      <c r="E504" s="0" t="s">
        <v>90</v>
      </c>
      <c r="F504" s="0" t="s">
        <v>231</v>
      </c>
      <c r="G504" s="0" t="s">
        <v>232</v>
      </c>
      <c r="H504" s="0" t="s">
        <v>2434</v>
      </c>
      <c r="I504" s="2">
        <v>44916</v>
      </c>
      <c r="J504" s="2">
        <v>46377</v>
      </c>
    </row>
    <row r="505" customFormat="false" ht="15" hidden="false" customHeight="false" outlineLevel="0" collapsed="false">
      <c r="A505" s="0" t="s">
        <v>2435</v>
      </c>
      <c r="B505" s="0" t="s">
        <v>2436</v>
      </c>
      <c r="C505" s="0" t="s">
        <v>2437</v>
      </c>
      <c r="D505" s="0" t="s">
        <v>2438</v>
      </c>
      <c r="E505" s="0" t="s">
        <v>1467</v>
      </c>
      <c r="F505" s="0" t="s">
        <v>91</v>
      </c>
      <c r="G505" s="0" t="s">
        <v>92</v>
      </c>
      <c r="H505" s="0" t="s">
        <v>2439</v>
      </c>
      <c r="I505" s="2">
        <v>44916</v>
      </c>
      <c r="J505" s="2">
        <v>46377</v>
      </c>
    </row>
    <row r="506" customFormat="false" ht="15" hidden="false" customHeight="false" outlineLevel="0" collapsed="false">
      <c r="A506" s="0" t="s">
        <v>2440</v>
      </c>
      <c r="B506" s="0" t="s">
        <v>2441</v>
      </c>
      <c r="C506" s="0" t="s">
        <v>2442</v>
      </c>
      <c r="D506" s="0" t="s">
        <v>2443</v>
      </c>
      <c r="E506" s="0" t="s">
        <v>2444</v>
      </c>
      <c r="F506" s="0" t="s">
        <v>91</v>
      </c>
      <c r="G506" s="0" t="s">
        <v>92</v>
      </c>
      <c r="H506" s="0" t="s">
        <v>1548</v>
      </c>
      <c r="I506" s="2">
        <v>44936</v>
      </c>
      <c r="J506" s="2">
        <v>46397</v>
      </c>
    </row>
    <row r="507" customFormat="false" ht="15" hidden="false" customHeight="false" outlineLevel="0" collapsed="false">
      <c r="A507" s="0" t="s">
        <v>2445</v>
      </c>
      <c r="B507" s="0" t="s">
        <v>1131</v>
      </c>
      <c r="C507" s="0" t="s">
        <v>2446</v>
      </c>
      <c r="D507" s="0" t="s">
        <v>2447</v>
      </c>
      <c r="E507" s="0" t="s">
        <v>2119</v>
      </c>
      <c r="F507" s="0" t="s">
        <v>321</v>
      </c>
      <c r="G507" s="0" t="s">
        <v>322</v>
      </c>
      <c r="H507" s="0" t="s">
        <v>2448</v>
      </c>
      <c r="I507" s="2">
        <v>44916</v>
      </c>
      <c r="J507" s="2">
        <v>46377</v>
      </c>
    </row>
    <row r="508" customFormat="false" ht="15" hidden="false" customHeight="false" outlineLevel="0" collapsed="false">
      <c r="A508" s="0" t="s">
        <v>2449</v>
      </c>
      <c r="B508" s="0" t="s">
        <v>2450</v>
      </c>
      <c r="C508" s="0" t="s">
        <v>2451</v>
      </c>
      <c r="D508" s="0" t="s">
        <v>2452</v>
      </c>
      <c r="E508" s="0" t="s">
        <v>108</v>
      </c>
      <c r="F508" s="0" t="s">
        <v>321</v>
      </c>
      <c r="G508" s="0" t="s">
        <v>322</v>
      </c>
      <c r="H508" s="0" t="s">
        <v>2453</v>
      </c>
      <c r="I508" s="2">
        <v>44916</v>
      </c>
      <c r="J508" s="2">
        <v>46377</v>
      </c>
    </row>
    <row r="509" customFormat="false" ht="15" hidden="false" customHeight="false" outlineLevel="0" collapsed="false">
      <c r="A509" s="0" t="s">
        <v>2454</v>
      </c>
      <c r="B509" s="0" t="s">
        <v>2455</v>
      </c>
      <c r="C509" s="0" t="s">
        <v>2456</v>
      </c>
      <c r="D509" s="0" t="s">
        <v>2457</v>
      </c>
      <c r="E509" s="0" t="s">
        <v>2458</v>
      </c>
      <c r="F509" s="0" t="s">
        <v>231</v>
      </c>
      <c r="G509" s="0" t="s">
        <v>232</v>
      </c>
      <c r="H509" s="0" t="s">
        <v>2459</v>
      </c>
      <c r="I509" s="2">
        <v>44916</v>
      </c>
      <c r="J509" s="2">
        <v>46377</v>
      </c>
    </row>
    <row r="510" customFormat="false" ht="15" hidden="false" customHeight="false" outlineLevel="0" collapsed="false">
      <c r="I510" s="2"/>
      <c r="J510" s="2"/>
    </row>
    <row r="511" customFormat="false" ht="15" hidden="false" customHeight="false" outlineLevel="0" collapsed="false">
      <c r="B511" s="0" t="s">
        <v>718</v>
      </c>
      <c r="C511" s="0" t="s">
        <v>2460</v>
      </c>
      <c r="D511" s="0" t="s">
        <v>2461</v>
      </c>
      <c r="E511" s="0" t="s">
        <v>238</v>
      </c>
      <c r="F511" s="0" t="s">
        <v>2462</v>
      </c>
      <c r="G511" s="0" t="s">
        <v>2463</v>
      </c>
      <c r="H511" s="0" t="s">
        <v>2464</v>
      </c>
      <c r="I511" s="2">
        <v>44911</v>
      </c>
      <c r="J511" s="2">
        <v>46372</v>
      </c>
    </row>
    <row r="512" customFormat="false" ht="15" hidden="false" customHeight="false" outlineLevel="0" collapsed="false">
      <c r="B512" s="0" t="s">
        <v>718</v>
      </c>
      <c r="C512" s="0" t="s">
        <v>2460</v>
      </c>
      <c r="D512" s="0" t="s">
        <v>2461</v>
      </c>
      <c r="E512" s="0" t="s">
        <v>238</v>
      </c>
      <c r="F512" s="0" t="s">
        <v>2462</v>
      </c>
      <c r="G512" s="0" t="s">
        <v>2463</v>
      </c>
      <c r="H512" s="0" t="s">
        <v>2465</v>
      </c>
      <c r="I512" s="2">
        <v>44911</v>
      </c>
      <c r="J512" s="2">
        <v>46372</v>
      </c>
    </row>
    <row r="513" customFormat="false" ht="15" hidden="false" customHeight="false" outlineLevel="0" collapsed="false">
      <c r="B513" s="0" t="s">
        <v>718</v>
      </c>
      <c r="C513" s="0" t="s">
        <v>2460</v>
      </c>
      <c r="D513" s="0" t="s">
        <v>2461</v>
      </c>
      <c r="E513" s="0" t="s">
        <v>238</v>
      </c>
      <c r="F513" s="0" t="s">
        <v>2462</v>
      </c>
      <c r="G513" s="0" t="s">
        <v>2463</v>
      </c>
      <c r="H513" s="0" t="s">
        <v>2466</v>
      </c>
      <c r="I513" s="2">
        <v>44911</v>
      </c>
      <c r="J513" s="2">
        <v>46372</v>
      </c>
    </row>
    <row r="514" customFormat="false" ht="15" hidden="false" customHeight="false" outlineLevel="0" collapsed="false">
      <c r="B514" s="0" t="s">
        <v>718</v>
      </c>
      <c r="C514" s="0" t="s">
        <v>2460</v>
      </c>
      <c r="D514" s="0" t="s">
        <v>2461</v>
      </c>
      <c r="E514" s="0" t="s">
        <v>238</v>
      </c>
      <c r="F514" s="0" t="s">
        <v>2462</v>
      </c>
      <c r="G514" s="0" t="s">
        <v>2463</v>
      </c>
      <c r="H514" s="0" t="s">
        <v>2467</v>
      </c>
      <c r="I514" s="2">
        <v>44987</v>
      </c>
      <c r="J514" s="2">
        <v>46448</v>
      </c>
    </row>
    <row r="515" customFormat="false" ht="15" hidden="false" customHeight="false" outlineLevel="0" collapsed="false">
      <c r="B515" s="0" t="s">
        <v>718</v>
      </c>
      <c r="C515" s="0" t="s">
        <v>2460</v>
      </c>
      <c r="D515" s="0" t="s">
        <v>2461</v>
      </c>
      <c r="E515" s="0" t="s">
        <v>238</v>
      </c>
      <c r="F515" s="0" t="s">
        <v>2462</v>
      </c>
      <c r="G515" s="0" t="s">
        <v>2463</v>
      </c>
      <c r="H515" s="0" t="s">
        <v>2468</v>
      </c>
      <c r="I515" s="2">
        <v>44987</v>
      </c>
      <c r="J515" s="2">
        <v>46448</v>
      </c>
    </row>
    <row r="516" customFormat="false" ht="15" hidden="false" customHeight="false" outlineLevel="0" collapsed="false">
      <c r="B516" s="0" t="s">
        <v>718</v>
      </c>
      <c r="C516" s="0" t="s">
        <v>2460</v>
      </c>
      <c r="D516" s="0" t="s">
        <v>2461</v>
      </c>
      <c r="E516" s="0" t="s">
        <v>238</v>
      </c>
      <c r="F516" s="0" t="s">
        <v>2462</v>
      </c>
      <c r="G516" s="0" t="s">
        <v>2463</v>
      </c>
      <c r="H516" s="0" t="s">
        <v>2469</v>
      </c>
      <c r="I516" s="2">
        <v>44987</v>
      </c>
      <c r="J516" s="2">
        <v>46448</v>
      </c>
    </row>
    <row r="517" customFormat="false" ht="15" hidden="false" customHeight="false" outlineLevel="0" collapsed="false">
      <c r="I517" s="2"/>
      <c r="J517" s="2"/>
    </row>
    <row r="518" customFormat="false" ht="15" hidden="false" customHeight="false" outlineLevel="0" collapsed="false">
      <c r="A518" s="0" t="s">
        <v>2470</v>
      </c>
      <c r="B518" s="0" t="s">
        <v>2471</v>
      </c>
      <c r="C518" s="0" t="s">
        <v>2472</v>
      </c>
      <c r="D518" s="0" t="s">
        <v>2473</v>
      </c>
      <c r="E518" s="0" t="s">
        <v>445</v>
      </c>
      <c r="F518" s="0" t="s">
        <v>15</v>
      </c>
      <c r="G518" s="0" t="s">
        <v>16</v>
      </c>
      <c r="H518" s="0" t="s">
        <v>2474</v>
      </c>
      <c r="I518" s="2">
        <v>44936</v>
      </c>
      <c r="J518" s="2">
        <v>46397</v>
      </c>
    </row>
    <row r="519" customFormat="false" ht="15" hidden="false" customHeight="false" outlineLevel="0" collapsed="false">
      <c r="A519" s="0" t="s">
        <v>2470</v>
      </c>
      <c r="B519" s="0" t="s">
        <v>2471</v>
      </c>
      <c r="C519" s="0" t="s">
        <v>2472</v>
      </c>
      <c r="D519" s="0" t="s">
        <v>2473</v>
      </c>
      <c r="E519" s="0" t="s">
        <v>445</v>
      </c>
      <c r="F519" s="0" t="s">
        <v>566</v>
      </c>
      <c r="G519" s="0" t="s">
        <v>567</v>
      </c>
      <c r="H519" s="0" t="s">
        <v>2475</v>
      </c>
      <c r="I519" s="2">
        <v>44936</v>
      </c>
      <c r="J519" s="2">
        <v>46397</v>
      </c>
    </row>
    <row r="520" customFormat="false" ht="15" hidden="false" customHeight="false" outlineLevel="0" collapsed="false">
      <c r="A520" s="0" t="s">
        <v>2476</v>
      </c>
      <c r="B520" s="0" t="s">
        <v>834</v>
      </c>
      <c r="C520" s="0" t="s">
        <v>2477</v>
      </c>
      <c r="D520" s="0" t="s">
        <v>2478</v>
      </c>
      <c r="E520" s="0" t="s">
        <v>2479</v>
      </c>
      <c r="F520" s="0" t="s">
        <v>205</v>
      </c>
      <c r="G520" s="0" t="s">
        <v>206</v>
      </c>
      <c r="H520" s="0" t="s">
        <v>2480</v>
      </c>
      <c r="I520" s="2">
        <v>44936</v>
      </c>
      <c r="J520" s="2">
        <v>46397</v>
      </c>
    </row>
    <row r="521" customFormat="false" ht="15" hidden="false" customHeight="false" outlineLevel="0" collapsed="false">
      <c r="A521" s="0" t="s">
        <v>2481</v>
      </c>
      <c r="B521" s="0" t="s">
        <v>241</v>
      </c>
      <c r="C521" s="0" t="s">
        <v>2482</v>
      </c>
      <c r="D521" s="0" t="s">
        <v>2483</v>
      </c>
      <c r="E521" s="0" t="s">
        <v>2484</v>
      </c>
      <c r="F521" s="0" t="s">
        <v>91</v>
      </c>
      <c r="G521" s="0" t="s">
        <v>92</v>
      </c>
      <c r="H521" s="0" t="s">
        <v>2485</v>
      </c>
      <c r="I521" s="2">
        <v>44936</v>
      </c>
      <c r="J521" s="2">
        <v>46397</v>
      </c>
    </row>
    <row r="522" customFormat="false" ht="15" hidden="false" customHeight="false" outlineLevel="0" collapsed="false">
      <c r="A522" s="0" t="s">
        <v>2486</v>
      </c>
      <c r="B522" s="0" t="s">
        <v>2487</v>
      </c>
      <c r="C522" s="0" t="s">
        <v>2488</v>
      </c>
      <c r="D522" s="0" t="s">
        <v>2489</v>
      </c>
      <c r="E522" s="0" t="s">
        <v>428</v>
      </c>
      <c r="F522" s="0" t="s">
        <v>15</v>
      </c>
      <c r="G522" s="0" t="s">
        <v>16</v>
      </c>
      <c r="H522" s="0" t="s">
        <v>2490</v>
      </c>
      <c r="I522" s="2">
        <v>44932</v>
      </c>
      <c r="J522" s="2">
        <v>46393</v>
      </c>
    </row>
    <row r="523" customFormat="false" ht="15" hidden="false" customHeight="false" outlineLevel="0" collapsed="false">
      <c r="A523" s="0" t="s">
        <v>2491</v>
      </c>
      <c r="B523" s="0" t="s">
        <v>2492</v>
      </c>
      <c r="C523" s="0" t="s">
        <v>2493</v>
      </c>
      <c r="D523" s="0" t="s">
        <v>2494</v>
      </c>
      <c r="E523" s="0" t="s">
        <v>90</v>
      </c>
      <c r="F523" s="0" t="s">
        <v>91</v>
      </c>
      <c r="G523" s="0" t="s">
        <v>92</v>
      </c>
      <c r="H523" s="0" t="s">
        <v>2495</v>
      </c>
      <c r="I523" s="2">
        <v>44936</v>
      </c>
      <c r="J523" s="2">
        <v>46397</v>
      </c>
    </row>
    <row r="524" customFormat="false" ht="15" hidden="false" customHeight="false" outlineLevel="0" collapsed="false">
      <c r="A524" s="0" t="s">
        <v>2496</v>
      </c>
      <c r="B524" s="0" t="s">
        <v>2497</v>
      </c>
      <c r="C524" s="0" t="s">
        <v>2498</v>
      </c>
      <c r="D524" s="0" t="s">
        <v>2499</v>
      </c>
      <c r="E524" s="0" t="s">
        <v>2500</v>
      </c>
      <c r="F524" s="0" t="s">
        <v>231</v>
      </c>
      <c r="G524" s="0" t="s">
        <v>232</v>
      </c>
      <c r="H524" s="0" t="s">
        <v>2501</v>
      </c>
      <c r="I524" s="2">
        <v>44916</v>
      </c>
      <c r="J524" s="2">
        <v>46377</v>
      </c>
    </row>
    <row r="525" customFormat="false" ht="15" hidden="false" customHeight="false" outlineLevel="0" collapsed="false">
      <c r="A525" s="0" t="s">
        <v>2502</v>
      </c>
      <c r="B525" s="0" t="s">
        <v>2503</v>
      </c>
      <c r="C525" s="0" t="s">
        <v>2504</v>
      </c>
      <c r="D525" s="0" t="s">
        <v>2505</v>
      </c>
      <c r="E525" s="0" t="s">
        <v>1595</v>
      </c>
      <c r="F525" s="0" t="s">
        <v>888</v>
      </c>
      <c r="G525" s="0" t="s">
        <v>889</v>
      </c>
      <c r="H525" s="0" t="s">
        <v>2506</v>
      </c>
      <c r="I525" s="2">
        <v>44911</v>
      </c>
      <c r="J525" s="2">
        <v>46372</v>
      </c>
    </row>
    <row r="526" customFormat="false" ht="15" hidden="false" customHeight="false" outlineLevel="0" collapsed="false">
      <c r="I526" s="2"/>
      <c r="J526" s="2"/>
    </row>
    <row r="527" customFormat="false" ht="15" hidden="false" customHeight="false" outlineLevel="0" collapsed="false">
      <c r="A527" s="0" t="s">
        <v>2507</v>
      </c>
      <c r="B527" s="0" t="s">
        <v>67</v>
      </c>
      <c r="C527" s="0" t="s">
        <v>2508</v>
      </c>
      <c r="D527" s="0" t="s">
        <v>2509</v>
      </c>
      <c r="E527" s="0" t="s">
        <v>1921</v>
      </c>
      <c r="F527" s="0" t="s">
        <v>91</v>
      </c>
      <c r="G527" s="0" t="s">
        <v>92</v>
      </c>
      <c r="H527" s="0" t="s">
        <v>2510</v>
      </c>
      <c r="I527" s="2">
        <v>44945</v>
      </c>
      <c r="J527" s="2">
        <v>46406</v>
      </c>
    </row>
    <row r="528" customFormat="false" ht="15" hidden="false" customHeight="false" outlineLevel="0" collapsed="false">
      <c r="A528" s="0" t="s">
        <v>2511</v>
      </c>
      <c r="B528" s="0" t="s">
        <v>2512</v>
      </c>
      <c r="C528" s="0" t="s">
        <v>2513</v>
      </c>
      <c r="D528" s="0" t="s">
        <v>2514</v>
      </c>
      <c r="E528" s="0" t="s">
        <v>2515</v>
      </c>
      <c r="F528" s="0" t="s">
        <v>91</v>
      </c>
      <c r="G528" s="0" t="s">
        <v>92</v>
      </c>
      <c r="H528" s="0" t="s">
        <v>2516</v>
      </c>
      <c r="I528" s="2">
        <v>44945</v>
      </c>
      <c r="J528" s="2">
        <v>46406</v>
      </c>
    </row>
    <row r="529" customFormat="false" ht="15" hidden="false" customHeight="false" outlineLevel="0" collapsed="false">
      <c r="A529" s="0" t="s">
        <v>2517</v>
      </c>
      <c r="B529" s="0" t="s">
        <v>2234</v>
      </c>
      <c r="C529" s="0" t="s">
        <v>2518</v>
      </c>
      <c r="D529" s="0" t="s">
        <v>2519</v>
      </c>
      <c r="E529" s="0" t="s">
        <v>2520</v>
      </c>
      <c r="F529" s="0" t="s">
        <v>15</v>
      </c>
      <c r="G529" s="0" t="s">
        <v>16</v>
      </c>
      <c r="H529" s="0" t="s">
        <v>2521</v>
      </c>
      <c r="I529" s="2">
        <v>44945</v>
      </c>
      <c r="J529" s="2">
        <v>46406</v>
      </c>
    </row>
    <row r="530" customFormat="false" ht="15" hidden="false" customHeight="false" outlineLevel="0" collapsed="false">
      <c r="A530" s="0" t="s">
        <v>2522</v>
      </c>
      <c r="B530" s="0" t="s">
        <v>2523</v>
      </c>
      <c r="C530" s="0" t="s">
        <v>2524</v>
      </c>
      <c r="D530" s="0" t="s">
        <v>2525</v>
      </c>
      <c r="E530" s="0" t="s">
        <v>1921</v>
      </c>
      <c r="F530" s="0" t="s">
        <v>91</v>
      </c>
      <c r="G530" s="0" t="s">
        <v>92</v>
      </c>
      <c r="H530" s="0" t="s">
        <v>2526</v>
      </c>
      <c r="I530" s="2">
        <v>44945</v>
      </c>
      <c r="J530" s="2">
        <v>46406</v>
      </c>
    </row>
    <row r="531" customFormat="false" ht="15" hidden="false" customHeight="false" outlineLevel="0" collapsed="false">
      <c r="A531" s="0" t="s">
        <v>2527</v>
      </c>
      <c r="B531" s="0" t="s">
        <v>2528</v>
      </c>
      <c r="C531" s="0" t="s">
        <v>2529</v>
      </c>
      <c r="D531" s="0" t="s">
        <v>2530</v>
      </c>
      <c r="E531" s="0" t="s">
        <v>2531</v>
      </c>
      <c r="F531" s="0" t="s">
        <v>91</v>
      </c>
      <c r="G531" s="0" t="s">
        <v>92</v>
      </c>
      <c r="H531" s="0" t="s">
        <v>2166</v>
      </c>
      <c r="I531" s="2">
        <v>44945</v>
      </c>
      <c r="J531" s="2">
        <v>46406</v>
      </c>
    </row>
    <row r="532" customFormat="false" ht="15" hidden="false" customHeight="false" outlineLevel="0" collapsed="false">
      <c r="A532" s="0" t="s">
        <v>2532</v>
      </c>
      <c r="B532" s="0" t="s">
        <v>2533</v>
      </c>
      <c r="C532" s="0" t="s">
        <v>2534</v>
      </c>
      <c r="D532" s="0" t="s">
        <v>2535</v>
      </c>
      <c r="E532" s="0" t="s">
        <v>2536</v>
      </c>
      <c r="F532" s="0" t="s">
        <v>321</v>
      </c>
      <c r="G532" s="0" t="s">
        <v>322</v>
      </c>
      <c r="H532" s="0" t="s">
        <v>2537</v>
      </c>
      <c r="I532" s="2">
        <v>44945</v>
      </c>
      <c r="J532" s="2">
        <v>46406</v>
      </c>
    </row>
    <row r="533" customFormat="false" ht="15" hidden="false" customHeight="false" outlineLevel="0" collapsed="false">
      <c r="A533" s="0" t="s">
        <v>2538</v>
      </c>
      <c r="B533" s="0" t="s">
        <v>1450</v>
      </c>
      <c r="C533" s="0" t="s">
        <v>2539</v>
      </c>
      <c r="D533" s="0" t="s">
        <v>2540</v>
      </c>
      <c r="E533" s="0" t="s">
        <v>2541</v>
      </c>
      <c r="F533" s="0" t="s">
        <v>15</v>
      </c>
      <c r="G533" s="0" t="s">
        <v>16</v>
      </c>
      <c r="H533" s="0" t="s">
        <v>2542</v>
      </c>
      <c r="I533" s="2">
        <v>44945</v>
      </c>
      <c r="J533" s="2">
        <v>46406</v>
      </c>
    </row>
    <row r="534" customFormat="false" ht="15" hidden="false" customHeight="false" outlineLevel="0" collapsed="false">
      <c r="A534" s="0" t="s">
        <v>2161</v>
      </c>
      <c r="B534" s="0" t="s">
        <v>2162</v>
      </c>
      <c r="C534" s="0" t="s">
        <v>2163</v>
      </c>
      <c r="D534" s="0" t="s">
        <v>2164</v>
      </c>
      <c r="E534" s="0" t="s">
        <v>2165</v>
      </c>
      <c r="F534" s="0" t="s">
        <v>321</v>
      </c>
      <c r="G534" s="0" t="s">
        <v>322</v>
      </c>
      <c r="H534" s="0" t="s">
        <v>2543</v>
      </c>
      <c r="I534" s="2">
        <v>44923</v>
      </c>
      <c r="J534" s="2">
        <v>46384</v>
      </c>
    </row>
    <row r="535" customFormat="false" ht="15" hidden="false" customHeight="false" outlineLevel="0" collapsed="false">
      <c r="I535" s="2"/>
      <c r="J535" s="2"/>
    </row>
    <row r="536" customFormat="false" ht="15" hidden="false" customHeight="false" outlineLevel="0" collapsed="false">
      <c r="A536" s="0" t="s">
        <v>2544</v>
      </c>
      <c r="B536" s="0" t="s">
        <v>2545</v>
      </c>
      <c r="C536" s="0" t="s">
        <v>2546</v>
      </c>
      <c r="D536" s="0" t="s">
        <v>2547</v>
      </c>
      <c r="E536" s="0" t="s">
        <v>2548</v>
      </c>
      <c r="F536" s="0" t="s">
        <v>231</v>
      </c>
      <c r="G536" s="0" t="s">
        <v>232</v>
      </c>
      <c r="H536" s="0" t="s">
        <v>2549</v>
      </c>
      <c r="I536" s="2">
        <v>44967</v>
      </c>
      <c r="J536" s="2">
        <v>46428</v>
      </c>
    </row>
    <row r="537" customFormat="false" ht="15" hidden="false" customHeight="false" outlineLevel="0" collapsed="false">
      <c r="A537" s="0" t="s">
        <v>2550</v>
      </c>
      <c r="B537" s="0" t="s">
        <v>776</v>
      </c>
      <c r="C537" s="0" t="s">
        <v>2551</v>
      </c>
      <c r="D537" s="0" t="s">
        <v>2552</v>
      </c>
      <c r="E537" s="0" t="s">
        <v>751</v>
      </c>
      <c r="F537" s="0" t="s">
        <v>91</v>
      </c>
      <c r="G537" s="0" t="s">
        <v>92</v>
      </c>
      <c r="H537" s="0" t="s">
        <v>2553</v>
      </c>
      <c r="I537" s="2">
        <v>44957</v>
      </c>
      <c r="J537" s="2">
        <v>46418</v>
      </c>
    </row>
    <row r="538" customFormat="false" ht="15" hidden="false" customHeight="false" outlineLevel="0" collapsed="false">
      <c r="A538" s="0" t="s">
        <v>2554</v>
      </c>
      <c r="B538" s="0" t="s">
        <v>834</v>
      </c>
      <c r="C538" s="0" t="s">
        <v>2555</v>
      </c>
      <c r="D538" s="0" t="s">
        <v>2556</v>
      </c>
      <c r="E538" s="0" t="s">
        <v>2557</v>
      </c>
      <c r="F538" s="0" t="s">
        <v>91</v>
      </c>
      <c r="G538" s="0" t="s">
        <v>92</v>
      </c>
      <c r="H538" s="0" t="s">
        <v>2558</v>
      </c>
      <c r="I538" s="2">
        <v>44957</v>
      </c>
      <c r="J538" s="2">
        <v>46418</v>
      </c>
    </row>
    <row r="539" customFormat="false" ht="15" hidden="false" customHeight="false" outlineLevel="0" collapsed="false">
      <c r="A539" s="0" t="s">
        <v>2559</v>
      </c>
      <c r="B539" s="0" t="s">
        <v>2560</v>
      </c>
      <c r="C539" s="0" t="s">
        <v>2561</v>
      </c>
      <c r="D539" s="0" t="s">
        <v>2562</v>
      </c>
      <c r="E539" s="0" t="s">
        <v>90</v>
      </c>
      <c r="F539" s="0" t="s">
        <v>91</v>
      </c>
      <c r="G539" s="0" t="s">
        <v>92</v>
      </c>
      <c r="H539" s="0" t="s">
        <v>2563</v>
      </c>
      <c r="I539" s="2">
        <v>44957</v>
      </c>
      <c r="J539" s="2">
        <v>46418</v>
      </c>
    </row>
    <row r="540" customFormat="false" ht="15" hidden="false" customHeight="false" outlineLevel="0" collapsed="false">
      <c r="A540" s="0" t="s">
        <v>2564</v>
      </c>
      <c r="B540" s="0" t="s">
        <v>2565</v>
      </c>
      <c r="C540" s="0" t="s">
        <v>2566</v>
      </c>
      <c r="D540" s="0" t="s">
        <v>2567</v>
      </c>
      <c r="E540" s="0" t="s">
        <v>1041</v>
      </c>
      <c r="F540" s="0" t="s">
        <v>91</v>
      </c>
      <c r="G540" s="0" t="s">
        <v>92</v>
      </c>
      <c r="H540" s="0" t="s">
        <v>2568</v>
      </c>
      <c r="I540" s="2">
        <v>44931</v>
      </c>
      <c r="J540" s="2">
        <v>46392</v>
      </c>
    </row>
    <row r="541" customFormat="false" ht="15" hidden="false" customHeight="false" outlineLevel="0" collapsed="false">
      <c r="A541" s="0" t="s">
        <v>2569</v>
      </c>
      <c r="B541" s="0" t="s">
        <v>2570</v>
      </c>
      <c r="C541" s="0" t="s">
        <v>2571</v>
      </c>
      <c r="D541" s="0" t="s">
        <v>2572</v>
      </c>
      <c r="E541" s="0" t="s">
        <v>58</v>
      </c>
      <c r="F541" s="0" t="s">
        <v>91</v>
      </c>
      <c r="G541" s="0" t="s">
        <v>92</v>
      </c>
      <c r="H541" s="0" t="s">
        <v>1486</v>
      </c>
      <c r="I541" s="2">
        <v>44957</v>
      </c>
      <c r="J541" s="2">
        <v>46418</v>
      </c>
    </row>
    <row r="542" customFormat="false" ht="15" hidden="false" customHeight="false" outlineLevel="0" collapsed="false">
      <c r="A542" s="0" t="s">
        <v>2573</v>
      </c>
      <c r="B542" s="0" t="s">
        <v>2574</v>
      </c>
      <c r="C542" s="0" t="s">
        <v>2575</v>
      </c>
      <c r="D542" s="0" t="s">
        <v>2576</v>
      </c>
      <c r="E542" s="0" t="s">
        <v>181</v>
      </c>
      <c r="F542" s="0" t="s">
        <v>15</v>
      </c>
      <c r="G542" s="0" t="s">
        <v>16</v>
      </c>
      <c r="H542" s="0" t="s">
        <v>2577</v>
      </c>
      <c r="I542" s="2">
        <v>44957</v>
      </c>
      <c r="J542" s="2">
        <v>46418</v>
      </c>
    </row>
    <row r="543" customFormat="false" ht="15" hidden="false" customHeight="false" outlineLevel="0" collapsed="false">
      <c r="A543" s="0" t="s">
        <v>2578</v>
      </c>
      <c r="B543" s="0" t="s">
        <v>2579</v>
      </c>
      <c r="C543" s="0" t="s">
        <v>2580</v>
      </c>
      <c r="D543" s="0" t="s">
        <v>2581</v>
      </c>
      <c r="E543" s="0" t="s">
        <v>2582</v>
      </c>
      <c r="F543" s="0" t="s">
        <v>91</v>
      </c>
      <c r="G543" s="0" t="s">
        <v>92</v>
      </c>
      <c r="H543" s="0" t="s">
        <v>2583</v>
      </c>
      <c r="I543" s="2">
        <v>44957</v>
      </c>
      <c r="J543" s="2">
        <v>46418</v>
      </c>
    </row>
    <row r="544" customFormat="false" ht="15" hidden="false" customHeight="false" outlineLevel="0" collapsed="false">
      <c r="A544" s="0" t="s">
        <v>2584</v>
      </c>
      <c r="B544" s="0" t="s">
        <v>2585</v>
      </c>
      <c r="C544" s="0" t="s">
        <v>2586</v>
      </c>
      <c r="D544" s="0" t="s">
        <v>2587</v>
      </c>
      <c r="E544" s="0" t="s">
        <v>2588</v>
      </c>
      <c r="F544" s="0" t="s">
        <v>15</v>
      </c>
      <c r="G544" s="0" t="s">
        <v>16</v>
      </c>
      <c r="H544" s="0" t="s">
        <v>2589</v>
      </c>
      <c r="I544" s="2">
        <v>44957</v>
      </c>
      <c r="J544" s="2">
        <v>46418</v>
      </c>
    </row>
    <row r="545" customFormat="false" ht="15" hidden="false" customHeight="false" outlineLevel="0" collapsed="false">
      <c r="A545" s="0" t="s">
        <v>2590</v>
      </c>
      <c r="B545" s="0" t="s">
        <v>2591</v>
      </c>
      <c r="C545" s="0" t="s">
        <v>2592</v>
      </c>
      <c r="D545" s="0" t="s">
        <v>2593</v>
      </c>
      <c r="E545" s="0" t="s">
        <v>2594</v>
      </c>
      <c r="F545" s="0" t="s">
        <v>91</v>
      </c>
      <c r="G545" s="0" t="s">
        <v>92</v>
      </c>
      <c r="H545" s="0" t="s">
        <v>2595</v>
      </c>
      <c r="I545" s="2">
        <v>44957</v>
      </c>
      <c r="J545" s="2">
        <v>46418</v>
      </c>
    </row>
    <row r="546" customFormat="false" ht="15" hidden="false" customHeight="false" outlineLevel="0" collapsed="false">
      <c r="A546" s="0" t="s">
        <v>2596</v>
      </c>
      <c r="B546" s="0" t="s">
        <v>869</v>
      </c>
      <c r="C546" s="0" t="s">
        <v>2597</v>
      </c>
      <c r="D546" s="0" t="s">
        <v>2598</v>
      </c>
      <c r="E546" s="0" t="s">
        <v>2599</v>
      </c>
      <c r="F546" s="0" t="s">
        <v>71</v>
      </c>
      <c r="G546" s="0" t="s">
        <v>72</v>
      </c>
      <c r="H546" s="0" t="s">
        <v>2600</v>
      </c>
      <c r="I546" s="2">
        <v>44967</v>
      </c>
      <c r="J546" s="2">
        <v>46428</v>
      </c>
    </row>
    <row r="547" customFormat="false" ht="15" hidden="false" customHeight="false" outlineLevel="0" collapsed="false">
      <c r="A547" s="0" t="s">
        <v>1481</v>
      </c>
      <c r="B547" s="0" t="s">
        <v>1482</v>
      </c>
      <c r="C547" s="0" t="s">
        <v>2601</v>
      </c>
      <c r="D547" s="0" t="s">
        <v>2602</v>
      </c>
      <c r="E547" s="0" t="s">
        <v>1483</v>
      </c>
      <c r="F547" s="0" t="s">
        <v>71</v>
      </c>
      <c r="G547" s="0" t="s">
        <v>72</v>
      </c>
      <c r="H547" s="0" t="s">
        <v>2603</v>
      </c>
      <c r="I547" s="2">
        <v>44967</v>
      </c>
      <c r="J547" s="2">
        <v>46428</v>
      </c>
    </row>
    <row r="548" customFormat="false" ht="15" hidden="false" customHeight="false" outlineLevel="0" collapsed="false">
      <c r="A548" s="0" t="s">
        <v>2604</v>
      </c>
      <c r="B548" s="0" t="s">
        <v>2605</v>
      </c>
      <c r="C548" s="0" t="s">
        <v>2606</v>
      </c>
      <c r="D548" s="0" t="s">
        <v>2607</v>
      </c>
      <c r="E548" s="0" t="s">
        <v>2608</v>
      </c>
      <c r="F548" s="0" t="s">
        <v>566</v>
      </c>
      <c r="G548" s="0" t="s">
        <v>567</v>
      </c>
      <c r="H548" s="0" t="s">
        <v>2609</v>
      </c>
      <c r="I548" s="2">
        <v>44957</v>
      </c>
      <c r="J548" s="2">
        <v>46418</v>
      </c>
    </row>
    <row r="549" customFormat="false" ht="15" hidden="false" customHeight="false" outlineLevel="0" collapsed="false">
      <c r="A549" s="0" t="s">
        <v>2610</v>
      </c>
      <c r="B549" s="0" t="s">
        <v>2611</v>
      </c>
      <c r="C549" s="0" t="s">
        <v>2612</v>
      </c>
      <c r="D549" s="0" t="s">
        <v>2613</v>
      </c>
      <c r="E549" s="0" t="s">
        <v>2614</v>
      </c>
      <c r="F549" s="0" t="s">
        <v>715</v>
      </c>
      <c r="G549" s="0" t="s">
        <v>716</v>
      </c>
      <c r="H549" s="0" t="s">
        <v>2615</v>
      </c>
      <c r="I549" s="2">
        <v>44979</v>
      </c>
      <c r="J549" s="2">
        <v>46440</v>
      </c>
    </row>
    <row r="550" customFormat="false" ht="15" hidden="false" customHeight="false" outlineLevel="0" collapsed="false">
      <c r="A550" s="0" t="s">
        <v>2616</v>
      </c>
      <c r="B550" s="0" t="s">
        <v>1021</v>
      </c>
      <c r="C550" s="0" t="s">
        <v>2617</v>
      </c>
      <c r="D550" s="0" t="s">
        <v>2618</v>
      </c>
      <c r="E550" s="0" t="s">
        <v>2619</v>
      </c>
      <c r="F550" s="0" t="s">
        <v>91</v>
      </c>
      <c r="G550" s="0" t="s">
        <v>92</v>
      </c>
      <c r="H550" s="0" t="s">
        <v>2620</v>
      </c>
      <c r="I550" s="2">
        <v>44957</v>
      </c>
      <c r="J550" s="2">
        <v>46418</v>
      </c>
    </row>
    <row r="551" customFormat="false" ht="15" hidden="false" customHeight="false" outlineLevel="0" collapsed="false">
      <c r="A551" s="0" t="s">
        <v>2621</v>
      </c>
      <c r="B551" s="0" t="s">
        <v>771</v>
      </c>
      <c r="C551" s="0" t="s">
        <v>2622</v>
      </c>
      <c r="D551" s="0" t="s">
        <v>2623</v>
      </c>
      <c r="E551" s="0" t="s">
        <v>2624</v>
      </c>
      <c r="F551" s="0" t="s">
        <v>560</v>
      </c>
      <c r="G551" s="0" t="s">
        <v>474</v>
      </c>
      <c r="H551" s="0" t="s">
        <v>2625</v>
      </c>
      <c r="I551" s="2">
        <v>44979</v>
      </c>
      <c r="J551" s="2">
        <v>46440</v>
      </c>
    </row>
    <row r="552" customFormat="false" ht="15" hidden="false" customHeight="false" outlineLevel="0" collapsed="false">
      <c r="I552" s="2"/>
      <c r="J552" s="2"/>
    </row>
    <row r="553" customFormat="false" ht="15" hidden="false" customHeight="false" outlineLevel="0" collapsed="false">
      <c r="A553" s="0" t="s">
        <v>2626</v>
      </c>
      <c r="B553" s="0" t="s">
        <v>2627</v>
      </c>
      <c r="C553" s="0" t="s">
        <v>2628</v>
      </c>
      <c r="D553" s="0" t="s">
        <v>2629</v>
      </c>
      <c r="E553" s="0" t="s">
        <v>2206</v>
      </c>
      <c r="F553" s="0" t="s">
        <v>727</v>
      </c>
      <c r="G553" s="0" t="s">
        <v>728</v>
      </c>
      <c r="H553" s="0" t="s">
        <v>2032</v>
      </c>
      <c r="I553" s="2">
        <v>44957</v>
      </c>
      <c r="J553" s="2">
        <v>46418</v>
      </c>
    </row>
    <row r="554" customFormat="false" ht="15" hidden="false" customHeight="false" outlineLevel="0" collapsed="false">
      <c r="A554" s="0" t="s">
        <v>2630</v>
      </c>
      <c r="B554" s="0" t="s">
        <v>2631</v>
      </c>
      <c r="C554" s="0" t="s">
        <v>2632</v>
      </c>
      <c r="D554" s="0" t="s">
        <v>2633</v>
      </c>
      <c r="E554" s="0" t="s">
        <v>1432</v>
      </c>
      <c r="F554" s="0" t="s">
        <v>15</v>
      </c>
      <c r="G554" s="0" t="s">
        <v>16</v>
      </c>
      <c r="H554" s="0" t="s">
        <v>2634</v>
      </c>
      <c r="I554" s="2">
        <v>44957</v>
      </c>
      <c r="J554" s="2">
        <v>46418</v>
      </c>
    </row>
    <row r="555" customFormat="false" ht="15" hidden="false" customHeight="false" outlineLevel="0" collapsed="false">
      <c r="A555" s="0" t="s">
        <v>2635</v>
      </c>
      <c r="B555" s="0" t="s">
        <v>2636</v>
      </c>
      <c r="C555" s="0" t="s">
        <v>2637</v>
      </c>
      <c r="D555" s="0" t="s">
        <v>2638</v>
      </c>
      <c r="E555" s="0" t="s">
        <v>108</v>
      </c>
      <c r="F555" s="0" t="s">
        <v>91</v>
      </c>
      <c r="G555" s="0" t="s">
        <v>92</v>
      </c>
      <c r="H555" s="0" t="s">
        <v>1865</v>
      </c>
      <c r="I555" s="2">
        <v>44957</v>
      </c>
      <c r="J555" s="2">
        <v>46418</v>
      </c>
    </row>
    <row r="556" customFormat="false" ht="15" hidden="false" customHeight="false" outlineLevel="0" collapsed="false">
      <c r="A556" s="0" t="s">
        <v>2639</v>
      </c>
      <c r="B556" s="0" t="s">
        <v>1450</v>
      </c>
      <c r="C556" s="0" t="s">
        <v>2640</v>
      </c>
      <c r="D556" s="0" t="s">
        <v>2641</v>
      </c>
      <c r="E556" s="0" t="s">
        <v>2557</v>
      </c>
      <c r="F556" s="0" t="s">
        <v>91</v>
      </c>
      <c r="G556" s="0" t="s">
        <v>92</v>
      </c>
      <c r="H556" s="0" t="s">
        <v>2642</v>
      </c>
      <c r="I556" s="2">
        <v>44957</v>
      </c>
      <c r="J556" s="2">
        <v>46418</v>
      </c>
    </row>
    <row r="557" customFormat="false" ht="15" hidden="false" customHeight="false" outlineLevel="0" collapsed="false">
      <c r="A557" s="0" t="s">
        <v>2643</v>
      </c>
      <c r="B557" s="0" t="s">
        <v>2644</v>
      </c>
      <c r="C557" s="0" t="s">
        <v>2645</v>
      </c>
      <c r="D557" s="0" t="s">
        <v>2646</v>
      </c>
      <c r="E557" s="0" t="s">
        <v>417</v>
      </c>
      <c r="F557" s="0" t="s">
        <v>71</v>
      </c>
      <c r="G557" s="0" t="s">
        <v>72</v>
      </c>
      <c r="H557" s="0" t="s">
        <v>2647</v>
      </c>
      <c r="I557" s="2">
        <v>44967</v>
      </c>
      <c r="J557" s="2">
        <v>46428</v>
      </c>
    </row>
    <row r="558" customFormat="false" ht="15" hidden="false" customHeight="false" outlineLevel="0" collapsed="false">
      <c r="A558" s="0" t="s">
        <v>2648</v>
      </c>
      <c r="B558" s="0" t="s">
        <v>2649</v>
      </c>
      <c r="C558" s="0" t="s">
        <v>2650</v>
      </c>
      <c r="D558" s="0" t="s">
        <v>2651</v>
      </c>
      <c r="E558" s="0" t="s">
        <v>136</v>
      </c>
      <c r="F558" s="0" t="s">
        <v>91</v>
      </c>
      <c r="G558" s="0" t="s">
        <v>92</v>
      </c>
      <c r="H558" s="0" t="s">
        <v>2652</v>
      </c>
      <c r="I558" s="2">
        <v>44957</v>
      </c>
      <c r="J558" s="2">
        <v>46418</v>
      </c>
    </row>
    <row r="559" customFormat="false" ht="15" hidden="false" customHeight="false" outlineLevel="0" collapsed="false">
      <c r="A559" s="0" t="s">
        <v>2653</v>
      </c>
      <c r="B559" s="0" t="s">
        <v>743</v>
      </c>
      <c r="C559" s="0" t="s">
        <v>2654</v>
      </c>
      <c r="D559" s="0" t="s">
        <v>2655</v>
      </c>
      <c r="E559" s="0" t="s">
        <v>2656</v>
      </c>
      <c r="F559" s="0" t="s">
        <v>231</v>
      </c>
      <c r="G559" s="0" t="s">
        <v>232</v>
      </c>
      <c r="H559" s="0" t="s">
        <v>2657</v>
      </c>
      <c r="I559" s="2">
        <v>44967</v>
      </c>
      <c r="J559" s="2">
        <v>46428</v>
      </c>
    </row>
    <row r="560" customFormat="false" ht="15" hidden="false" customHeight="false" outlineLevel="0" collapsed="false">
      <c r="A560" s="0" t="s">
        <v>2658</v>
      </c>
      <c r="B560" s="0" t="s">
        <v>2659</v>
      </c>
      <c r="C560" s="0" t="s">
        <v>2660</v>
      </c>
      <c r="D560" s="0" t="s">
        <v>2661</v>
      </c>
      <c r="E560" s="0" t="s">
        <v>1265</v>
      </c>
      <c r="F560" s="0" t="s">
        <v>91</v>
      </c>
      <c r="G560" s="0" t="s">
        <v>92</v>
      </c>
      <c r="H560" s="0" t="s">
        <v>2662</v>
      </c>
      <c r="I560" s="2">
        <v>44957</v>
      </c>
      <c r="J560" s="2">
        <v>46418</v>
      </c>
    </row>
    <row r="561" customFormat="false" ht="15" hidden="false" customHeight="false" outlineLevel="0" collapsed="false">
      <c r="A561" s="0" t="s">
        <v>2663</v>
      </c>
      <c r="B561" s="0" t="s">
        <v>31</v>
      </c>
      <c r="C561" s="0" t="s">
        <v>2664</v>
      </c>
      <c r="D561" s="0" t="s">
        <v>2665</v>
      </c>
      <c r="E561" s="0" t="s">
        <v>2666</v>
      </c>
      <c r="F561" s="0" t="s">
        <v>321</v>
      </c>
      <c r="G561" s="0" t="s">
        <v>322</v>
      </c>
      <c r="H561" s="0" t="s">
        <v>2667</v>
      </c>
      <c r="I561" s="2">
        <v>44957</v>
      </c>
      <c r="J561" s="2">
        <v>46418</v>
      </c>
    </row>
    <row r="562" customFormat="false" ht="15" hidden="false" customHeight="false" outlineLevel="0" collapsed="false">
      <c r="A562" s="0" t="s">
        <v>2668</v>
      </c>
      <c r="B562" s="0" t="s">
        <v>2669</v>
      </c>
      <c r="C562" s="0" t="s">
        <v>2670</v>
      </c>
      <c r="D562" s="0" t="s">
        <v>2671</v>
      </c>
      <c r="E562" s="0" t="s">
        <v>2356</v>
      </c>
      <c r="F562" s="0" t="s">
        <v>321</v>
      </c>
      <c r="G562" s="0" t="s">
        <v>322</v>
      </c>
      <c r="H562" s="0" t="s">
        <v>2672</v>
      </c>
      <c r="I562" s="2">
        <v>44957</v>
      </c>
      <c r="J562" s="2">
        <v>46418</v>
      </c>
    </row>
    <row r="563" customFormat="false" ht="15" hidden="false" customHeight="false" outlineLevel="0" collapsed="false">
      <c r="A563" s="0" t="s">
        <v>2673</v>
      </c>
      <c r="B563" s="0" t="s">
        <v>2674</v>
      </c>
      <c r="C563" s="0" t="s">
        <v>2675</v>
      </c>
      <c r="D563" s="0" t="s">
        <v>2676</v>
      </c>
      <c r="E563" s="0" t="s">
        <v>90</v>
      </c>
      <c r="F563" s="0" t="s">
        <v>15</v>
      </c>
      <c r="G563" s="0" t="s">
        <v>16</v>
      </c>
      <c r="H563" s="0" t="s">
        <v>2677</v>
      </c>
      <c r="I563" s="2">
        <v>44967</v>
      </c>
      <c r="J563" s="2">
        <v>46428</v>
      </c>
    </row>
    <row r="564" customFormat="false" ht="15" hidden="false" customHeight="false" outlineLevel="0" collapsed="false">
      <c r="A564" s="0" t="s">
        <v>2678</v>
      </c>
      <c r="B564" s="0" t="s">
        <v>2679</v>
      </c>
      <c r="C564" s="0" t="s">
        <v>2680</v>
      </c>
      <c r="D564" s="0" t="s">
        <v>2681</v>
      </c>
      <c r="E564" s="0" t="s">
        <v>2309</v>
      </c>
      <c r="F564" s="0" t="s">
        <v>205</v>
      </c>
      <c r="G564" s="0" t="s">
        <v>206</v>
      </c>
      <c r="H564" s="0" t="s">
        <v>2682</v>
      </c>
      <c r="I564" s="2">
        <v>44967</v>
      </c>
      <c r="J564" s="2">
        <v>46428</v>
      </c>
    </row>
    <row r="565" customFormat="false" ht="15" hidden="false" customHeight="false" outlineLevel="0" collapsed="false">
      <c r="I565" s="2"/>
      <c r="J565" s="2"/>
    </row>
    <row r="566" customFormat="false" ht="15" hidden="false" customHeight="false" outlineLevel="0" collapsed="false">
      <c r="A566" s="0" t="s">
        <v>2470</v>
      </c>
      <c r="B566" s="0" t="s">
        <v>2471</v>
      </c>
      <c r="C566" s="0" t="s">
        <v>2472</v>
      </c>
      <c r="D566" s="0" t="s">
        <v>2473</v>
      </c>
      <c r="E566" s="0" t="s">
        <v>445</v>
      </c>
      <c r="F566" s="0" t="s">
        <v>321</v>
      </c>
      <c r="G566" s="0" t="s">
        <v>322</v>
      </c>
      <c r="H566" s="0" t="s">
        <v>2683</v>
      </c>
      <c r="I566" s="2">
        <v>44973</v>
      </c>
      <c r="J566" s="2">
        <v>46434</v>
      </c>
    </row>
    <row r="567" customFormat="false" ht="15" hidden="false" customHeight="false" outlineLevel="0" collapsed="false">
      <c r="A567" s="0" t="s">
        <v>2684</v>
      </c>
      <c r="B567" s="0" t="s">
        <v>2685</v>
      </c>
      <c r="C567" s="0" t="s">
        <v>2686</v>
      </c>
      <c r="D567" s="0" t="s">
        <v>2687</v>
      </c>
      <c r="E567" s="0" t="s">
        <v>2688</v>
      </c>
      <c r="F567" s="0" t="s">
        <v>566</v>
      </c>
      <c r="G567" s="0" t="s">
        <v>567</v>
      </c>
      <c r="H567" s="0" t="s">
        <v>2689</v>
      </c>
      <c r="I567" s="2">
        <v>44970</v>
      </c>
      <c r="J567" s="2">
        <v>46431</v>
      </c>
    </row>
    <row r="568" customFormat="false" ht="15" hidden="false" customHeight="false" outlineLevel="0" collapsed="false">
      <c r="A568" s="0" t="s">
        <v>2684</v>
      </c>
      <c r="B568" s="0" t="s">
        <v>2685</v>
      </c>
      <c r="C568" s="0" t="s">
        <v>2686</v>
      </c>
      <c r="D568" s="0" t="s">
        <v>2687</v>
      </c>
      <c r="E568" s="0" t="s">
        <v>2688</v>
      </c>
      <c r="F568" s="0" t="s">
        <v>321</v>
      </c>
      <c r="G568" s="0" t="s">
        <v>322</v>
      </c>
      <c r="H568" s="0" t="s">
        <v>2690</v>
      </c>
      <c r="I568" s="2">
        <v>44970</v>
      </c>
      <c r="J568" s="2">
        <v>46431</v>
      </c>
    </row>
    <row r="569" customFormat="false" ht="15" hidden="false" customHeight="false" outlineLevel="0" collapsed="false">
      <c r="A569" s="0" t="s">
        <v>2691</v>
      </c>
      <c r="B569" s="0" t="s">
        <v>2692</v>
      </c>
      <c r="C569" s="0" t="s">
        <v>2693</v>
      </c>
      <c r="D569" s="0" t="s">
        <v>2694</v>
      </c>
      <c r="E569" s="0" t="s">
        <v>2695</v>
      </c>
      <c r="F569" s="0" t="s">
        <v>15</v>
      </c>
      <c r="G569" s="0" t="s">
        <v>16</v>
      </c>
      <c r="H569" s="0" t="s">
        <v>2696</v>
      </c>
      <c r="I569" s="2">
        <v>44970</v>
      </c>
      <c r="J569" s="2">
        <v>46431</v>
      </c>
    </row>
    <row r="570" customFormat="false" ht="15" hidden="false" customHeight="false" outlineLevel="0" collapsed="false">
      <c r="A570" s="0" t="s">
        <v>2697</v>
      </c>
      <c r="B570" s="0" t="s">
        <v>2698</v>
      </c>
      <c r="C570" s="0" t="s">
        <v>2699</v>
      </c>
      <c r="D570" s="0" t="s">
        <v>2700</v>
      </c>
      <c r="E570" s="0" t="s">
        <v>2701</v>
      </c>
      <c r="F570" s="0" t="s">
        <v>15</v>
      </c>
      <c r="G570" s="0" t="s">
        <v>16</v>
      </c>
      <c r="H570" s="0" t="s">
        <v>2702</v>
      </c>
      <c r="I570" s="2">
        <v>44972</v>
      </c>
      <c r="J570" s="2">
        <v>46433</v>
      </c>
    </row>
    <row r="571" customFormat="false" ht="15" hidden="false" customHeight="false" outlineLevel="0" collapsed="false">
      <c r="A571" s="0" t="s">
        <v>2703</v>
      </c>
      <c r="B571" s="0" t="s">
        <v>2704</v>
      </c>
      <c r="C571" s="0" t="s">
        <v>2705</v>
      </c>
      <c r="D571" s="0" t="s">
        <v>2706</v>
      </c>
      <c r="E571" s="0" t="s">
        <v>2707</v>
      </c>
      <c r="F571" s="0" t="s">
        <v>15</v>
      </c>
      <c r="G571" s="0" t="s">
        <v>16</v>
      </c>
      <c r="H571" s="0" t="s">
        <v>2708</v>
      </c>
      <c r="I571" s="2">
        <v>44970</v>
      </c>
      <c r="J571" s="2">
        <v>46431</v>
      </c>
    </row>
    <row r="572" customFormat="false" ht="15" hidden="false" customHeight="false" outlineLevel="0" collapsed="false">
      <c r="A572" s="0" t="s">
        <v>2709</v>
      </c>
      <c r="B572" s="0" t="s">
        <v>2710</v>
      </c>
      <c r="C572" s="0" t="s">
        <v>2711</v>
      </c>
      <c r="D572" s="0" t="s">
        <v>2712</v>
      </c>
      <c r="E572" s="0" t="s">
        <v>14</v>
      </c>
      <c r="F572" s="0" t="s">
        <v>15</v>
      </c>
      <c r="G572" s="0" t="s">
        <v>16</v>
      </c>
      <c r="H572" s="0" t="s">
        <v>2713</v>
      </c>
      <c r="I572" s="2">
        <v>44970</v>
      </c>
      <c r="J572" s="2">
        <v>46431</v>
      </c>
    </row>
    <row r="573" customFormat="false" ht="15" hidden="false" customHeight="false" outlineLevel="0" collapsed="false">
      <c r="A573" s="0" t="s">
        <v>2714</v>
      </c>
      <c r="B573" s="0" t="s">
        <v>2715</v>
      </c>
      <c r="C573" s="0" t="s">
        <v>2716</v>
      </c>
      <c r="D573" s="0" t="s">
        <v>2717</v>
      </c>
      <c r="E573" s="0" t="s">
        <v>807</v>
      </c>
      <c r="F573" s="0" t="s">
        <v>91</v>
      </c>
      <c r="G573" s="0" t="s">
        <v>92</v>
      </c>
      <c r="H573" s="0" t="s">
        <v>1456</v>
      </c>
      <c r="I573" s="2">
        <v>44972</v>
      </c>
      <c r="J573" s="2">
        <v>46433</v>
      </c>
    </row>
    <row r="574" customFormat="false" ht="15" hidden="false" customHeight="false" outlineLevel="0" collapsed="false">
      <c r="A574" s="0" t="s">
        <v>2718</v>
      </c>
      <c r="B574" s="0" t="s">
        <v>2719</v>
      </c>
      <c r="C574" s="0" t="s">
        <v>2720</v>
      </c>
      <c r="D574" s="0" t="s">
        <v>2721</v>
      </c>
      <c r="E574" s="0" t="s">
        <v>2722</v>
      </c>
      <c r="F574" s="0" t="s">
        <v>91</v>
      </c>
      <c r="G574" s="0" t="s">
        <v>92</v>
      </c>
      <c r="H574" s="0" t="s">
        <v>2723</v>
      </c>
      <c r="I574" s="2">
        <v>44972</v>
      </c>
      <c r="J574" s="2">
        <v>46433</v>
      </c>
    </row>
    <row r="575" customFormat="false" ht="15" hidden="false" customHeight="false" outlineLevel="0" collapsed="false">
      <c r="A575" s="0" t="s">
        <v>2724</v>
      </c>
      <c r="B575" s="0" t="s">
        <v>241</v>
      </c>
      <c r="C575" s="0" t="s">
        <v>2725</v>
      </c>
      <c r="D575" s="0" t="s">
        <v>2726</v>
      </c>
      <c r="E575" s="0" t="s">
        <v>2727</v>
      </c>
      <c r="F575" s="0" t="s">
        <v>1059</v>
      </c>
      <c r="G575" s="0" t="s">
        <v>989</v>
      </c>
      <c r="H575" s="0" t="s">
        <v>2728</v>
      </c>
      <c r="I575" s="2">
        <v>44985</v>
      </c>
      <c r="J575" s="2">
        <v>46446</v>
      </c>
    </row>
    <row r="576" customFormat="false" ht="15" hidden="false" customHeight="false" outlineLevel="0" collapsed="false">
      <c r="A576" s="0" t="s">
        <v>2026</v>
      </c>
      <c r="B576" s="0" t="s">
        <v>2027</v>
      </c>
      <c r="C576" s="0" t="s">
        <v>2028</v>
      </c>
      <c r="D576" s="0" t="s">
        <v>2029</v>
      </c>
      <c r="E576" s="0" t="s">
        <v>1525</v>
      </c>
      <c r="F576" s="0" t="s">
        <v>888</v>
      </c>
      <c r="G576" s="0" t="s">
        <v>889</v>
      </c>
      <c r="H576" s="0" t="s">
        <v>2729</v>
      </c>
      <c r="I576" s="2">
        <v>44967</v>
      </c>
      <c r="J576" s="2">
        <v>46428</v>
      </c>
    </row>
    <row r="577" customFormat="false" ht="15" hidden="false" customHeight="false" outlineLevel="0" collapsed="false">
      <c r="I577" s="2"/>
      <c r="J577" s="2"/>
    </row>
    <row r="578" customFormat="false" ht="15" hidden="false" customHeight="false" outlineLevel="0" collapsed="false">
      <c r="A578" s="0" t="s">
        <v>2730</v>
      </c>
      <c r="B578" s="0" t="s">
        <v>2731</v>
      </c>
      <c r="C578" s="0" t="s">
        <v>2732</v>
      </c>
      <c r="D578" s="0" t="s">
        <v>2733</v>
      </c>
      <c r="E578" s="0" t="s">
        <v>90</v>
      </c>
      <c r="F578" s="0" t="s">
        <v>15</v>
      </c>
      <c r="G578" s="0" t="s">
        <v>16</v>
      </c>
      <c r="H578" s="0" t="s">
        <v>2734</v>
      </c>
      <c r="I578" s="2">
        <v>44972</v>
      </c>
      <c r="J578" s="2">
        <v>46433</v>
      </c>
    </row>
    <row r="579" customFormat="false" ht="15" hidden="false" customHeight="false" outlineLevel="0" collapsed="false">
      <c r="A579" s="0" t="s">
        <v>2735</v>
      </c>
      <c r="B579" s="0" t="s">
        <v>2736</v>
      </c>
      <c r="C579" s="0" t="s">
        <v>2737</v>
      </c>
      <c r="D579" s="0" t="s">
        <v>2738</v>
      </c>
      <c r="E579" s="0" t="s">
        <v>1774</v>
      </c>
      <c r="F579" s="0" t="s">
        <v>205</v>
      </c>
      <c r="G579" s="0" t="s">
        <v>206</v>
      </c>
      <c r="H579" s="0" t="s">
        <v>2739</v>
      </c>
      <c r="I579" s="2">
        <v>44973</v>
      </c>
      <c r="J579" s="2">
        <v>46434</v>
      </c>
    </row>
    <row r="580" customFormat="false" ht="15" hidden="false" customHeight="false" outlineLevel="0" collapsed="false">
      <c r="A580" s="0" t="s">
        <v>2559</v>
      </c>
      <c r="B580" s="0" t="s">
        <v>2560</v>
      </c>
      <c r="C580" s="0" t="s">
        <v>2561</v>
      </c>
      <c r="D580" s="0" t="s">
        <v>2562</v>
      </c>
      <c r="E580" s="0" t="s">
        <v>90</v>
      </c>
      <c r="F580" s="0" t="s">
        <v>15</v>
      </c>
      <c r="G580" s="0" t="s">
        <v>16</v>
      </c>
      <c r="H580" s="0" t="s">
        <v>2740</v>
      </c>
      <c r="I580" s="2">
        <v>44973</v>
      </c>
      <c r="J580" s="2">
        <v>46434</v>
      </c>
    </row>
    <row r="581" customFormat="false" ht="15" hidden="false" customHeight="false" outlineLevel="0" collapsed="false">
      <c r="A581" s="0" t="s">
        <v>2741</v>
      </c>
      <c r="B581" s="0" t="s">
        <v>2742</v>
      </c>
      <c r="C581" s="0" t="s">
        <v>2743</v>
      </c>
      <c r="D581" s="0" t="s">
        <v>2744</v>
      </c>
      <c r="E581" s="0" t="s">
        <v>2745</v>
      </c>
      <c r="F581" s="0" t="s">
        <v>91</v>
      </c>
      <c r="G581" s="0" t="s">
        <v>92</v>
      </c>
      <c r="H581" s="0" t="s">
        <v>2746</v>
      </c>
      <c r="I581" s="2">
        <v>44970</v>
      </c>
      <c r="J581" s="2">
        <v>46431</v>
      </c>
    </row>
    <row r="582" customFormat="false" ht="15" hidden="false" customHeight="false" outlineLevel="0" collapsed="false">
      <c r="A582" s="0" t="s">
        <v>2747</v>
      </c>
      <c r="B582" s="0" t="s">
        <v>2748</v>
      </c>
      <c r="C582" s="0" t="s">
        <v>2749</v>
      </c>
      <c r="D582" s="0" t="s">
        <v>2750</v>
      </c>
      <c r="E582" s="0" t="s">
        <v>1006</v>
      </c>
      <c r="F582" s="0" t="s">
        <v>15</v>
      </c>
      <c r="G582" s="0" t="s">
        <v>16</v>
      </c>
      <c r="H582" s="0" t="s">
        <v>2751</v>
      </c>
      <c r="I582" s="2">
        <v>44973</v>
      </c>
      <c r="J582" s="2">
        <v>46434</v>
      </c>
    </row>
    <row r="583" customFormat="false" ht="15" hidden="false" customHeight="false" outlineLevel="0" collapsed="false">
      <c r="A583" s="0" t="s">
        <v>2752</v>
      </c>
      <c r="B583" s="0" t="s">
        <v>2631</v>
      </c>
      <c r="C583" s="0" t="s">
        <v>2753</v>
      </c>
      <c r="D583" s="0" t="s">
        <v>2754</v>
      </c>
      <c r="E583" s="0" t="s">
        <v>2755</v>
      </c>
      <c r="F583" s="0" t="s">
        <v>71</v>
      </c>
      <c r="G583" s="0" t="s">
        <v>72</v>
      </c>
      <c r="H583" s="0" t="s">
        <v>429</v>
      </c>
      <c r="I583" s="2">
        <v>44973</v>
      </c>
      <c r="J583" s="2">
        <v>46434</v>
      </c>
    </row>
    <row r="584" customFormat="false" ht="15" hidden="false" customHeight="false" outlineLevel="0" collapsed="false">
      <c r="A584" s="0" t="s">
        <v>2756</v>
      </c>
      <c r="B584" s="0" t="s">
        <v>2757</v>
      </c>
      <c r="C584" s="0" t="s">
        <v>2758</v>
      </c>
      <c r="D584" s="0" t="s">
        <v>2759</v>
      </c>
      <c r="E584" s="0" t="s">
        <v>2760</v>
      </c>
      <c r="F584" s="0" t="s">
        <v>71</v>
      </c>
      <c r="G584" s="0" t="s">
        <v>72</v>
      </c>
      <c r="H584" s="0" t="s">
        <v>2761</v>
      </c>
      <c r="I584" s="2">
        <v>44973</v>
      </c>
      <c r="J584" s="2">
        <v>46434</v>
      </c>
    </row>
    <row r="585" customFormat="false" ht="15" hidden="false" customHeight="false" outlineLevel="0" collapsed="false">
      <c r="A585" s="0" t="s">
        <v>2762</v>
      </c>
      <c r="B585" s="0" t="s">
        <v>2763</v>
      </c>
      <c r="C585" s="0" t="s">
        <v>2764</v>
      </c>
      <c r="D585" s="0" t="s">
        <v>2765</v>
      </c>
      <c r="E585" s="0" t="s">
        <v>90</v>
      </c>
      <c r="F585" s="0" t="s">
        <v>91</v>
      </c>
      <c r="G585" s="0" t="s">
        <v>92</v>
      </c>
      <c r="H585" s="0" t="s">
        <v>1850</v>
      </c>
      <c r="I585" s="2">
        <v>44973</v>
      </c>
      <c r="J585" s="2">
        <v>46434</v>
      </c>
    </row>
    <row r="586" customFormat="false" ht="15" hidden="false" customHeight="false" outlineLevel="0" collapsed="false">
      <c r="A586" s="0" t="s">
        <v>2766</v>
      </c>
      <c r="B586" s="0" t="s">
        <v>31</v>
      </c>
      <c r="C586" s="0" t="s">
        <v>2767</v>
      </c>
      <c r="D586" s="0" t="s">
        <v>2768</v>
      </c>
      <c r="E586" s="0" t="s">
        <v>2769</v>
      </c>
      <c r="F586" s="0" t="s">
        <v>91</v>
      </c>
      <c r="G586" s="0" t="s">
        <v>92</v>
      </c>
      <c r="H586" s="0" t="s">
        <v>2770</v>
      </c>
      <c r="I586" s="2">
        <v>44970</v>
      </c>
      <c r="J586" s="2">
        <v>46431</v>
      </c>
    </row>
    <row r="587" customFormat="false" ht="15" hidden="false" customHeight="false" outlineLevel="0" collapsed="false">
      <c r="I587" s="2"/>
      <c r="J587" s="2"/>
    </row>
    <row r="588" customFormat="false" ht="15" hidden="false" customHeight="false" outlineLevel="0" collapsed="false">
      <c r="A588" s="0" t="s">
        <v>2771</v>
      </c>
      <c r="B588" s="0" t="s">
        <v>2772</v>
      </c>
      <c r="C588" s="0" t="s">
        <v>2773</v>
      </c>
      <c r="D588" s="0" t="s">
        <v>2774</v>
      </c>
      <c r="E588" s="0" t="s">
        <v>807</v>
      </c>
      <c r="F588" s="0" t="s">
        <v>71</v>
      </c>
      <c r="G588" s="0" t="s">
        <v>72</v>
      </c>
      <c r="H588" s="0" t="s">
        <v>2775</v>
      </c>
      <c r="I588" s="2">
        <v>44988</v>
      </c>
      <c r="J588" s="2">
        <v>46449</v>
      </c>
    </row>
    <row r="589" customFormat="false" ht="15" hidden="false" customHeight="false" outlineLevel="0" collapsed="false">
      <c r="A589" s="0" t="s">
        <v>2776</v>
      </c>
      <c r="B589" s="0" t="s">
        <v>2777</v>
      </c>
      <c r="C589" s="0" t="s">
        <v>2778</v>
      </c>
      <c r="D589" s="0" t="s">
        <v>2779</v>
      </c>
      <c r="E589" s="0" t="s">
        <v>90</v>
      </c>
      <c r="F589" s="0" t="s">
        <v>15</v>
      </c>
      <c r="G589" s="0" t="s">
        <v>16</v>
      </c>
      <c r="H589" s="0" t="s">
        <v>2780</v>
      </c>
      <c r="I589" s="2">
        <v>44988</v>
      </c>
      <c r="J589" s="2">
        <v>46449</v>
      </c>
    </row>
    <row r="590" customFormat="false" ht="15" hidden="false" customHeight="false" outlineLevel="0" collapsed="false">
      <c r="A590" s="0" t="s">
        <v>2781</v>
      </c>
      <c r="B590" s="0" t="s">
        <v>2782</v>
      </c>
      <c r="C590" s="0" t="s">
        <v>2783</v>
      </c>
      <c r="D590" s="0" t="s">
        <v>2784</v>
      </c>
      <c r="E590" s="0" t="s">
        <v>2785</v>
      </c>
      <c r="F590" s="0" t="s">
        <v>91</v>
      </c>
      <c r="G590" s="0" t="s">
        <v>92</v>
      </c>
      <c r="H590" s="0" t="s">
        <v>1636</v>
      </c>
      <c r="I590" s="2">
        <v>44986</v>
      </c>
      <c r="J590" s="2">
        <v>46447</v>
      </c>
    </row>
    <row r="591" customFormat="false" ht="15" hidden="false" customHeight="false" outlineLevel="0" collapsed="false">
      <c r="A591" s="0" t="s">
        <v>2786</v>
      </c>
      <c r="B591" s="0" t="s">
        <v>2787</v>
      </c>
      <c r="C591" s="0" t="s">
        <v>2788</v>
      </c>
      <c r="D591" s="0" t="s">
        <v>2789</v>
      </c>
      <c r="E591" s="0" t="s">
        <v>2790</v>
      </c>
      <c r="F591" s="0" t="s">
        <v>91</v>
      </c>
      <c r="G591" s="0" t="s">
        <v>92</v>
      </c>
      <c r="H591" s="0" t="s">
        <v>2791</v>
      </c>
      <c r="I591" s="2">
        <v>44986</v>
      </c>
      <c r="J591" s="2">
        <v>46447</v>
      </c>
    </row>
    <row r="592" customFormat="false" ht="15" hidden="false" customHeight="false" outlineLevel="0" collapsed="false">
      <c r="A592" s="0" t="s">
        <v>2792</v>
      </c>
      <c r="B592" s="0" t="s">
        <v>632</v>
      </c>
      <c r="C592" s="0" t="s">
        <v>2793</v>
      </c>
      <c r="D592" s="0" t="s">
        <v>2794</v>
      </c>
      <c r="E592" s="0" t="s">
        <v>2795</v>
      </c>
      <c r="F592" s="0" t="s">
        <v>205</v>
      </c>
      <c r="G592" s="0" t="s">
        <v>206</v>
      </c>
      <c r="H592" s="0" t="s">
        <v>2099</v>
      </c>
      <c r="I592" s="2">
        <v>44984</v>
      </c>
      <c r="J592" s="2">
        <v>46445</v>
      </c>
    </row>
    <row r="593" customFormat="false" ht="15" hidden="false" customHeight="false" outlineLevel="0" collapsed="false">
      <c r="A593" s="0" t="s">
        <v>2072</v>
      </c>
      <c r="B593" s="0" t="s">
        <v>2073</v>
      </c>
      <c r="C593" s="0" t="s">
        <v>2796</v>
      </c>
      <c r="D593" s="0" t="s">
        <v>2797</v>
      </c>
      <c r="E593" s="0" t="s">
        <v>2798</v>
      </c>
      <c r="F593" s="0" t="s">
        <v>566</v>
      </c>
      <c r="G593" s="0" t="s">
        <v>567</v>
      </c>
      <c r="H593" s="0" t="s">
        <v>2799</v>
      </c>
      <c r="I593" s="2">
        <v>44986</v>
      </c>
      <c r="J593" s="2">
        <v>46447</v>
      </c>
    </row>
    <row r="594" customFormat="false" ht="15" hidden="false" customHeight="false" outlineLevel="0" collapsed="false">
      <c r="A594" s="0" t="s">
        <v>2800</v>
      </c>
      <c r="B594" s="0" t="s">
        <v>2801</v>
      </c>
      <c r="C594" s="0" t="s">
        <v>2802</v>
      </c>
      <c r="D594" s="0" t="s">
        <v>2803</v>
      </c>
      <c r="E594" s="0" t="s">
        <v>181</v>
      </c>
      <c r="F594" s="0" t="s">
        <v>888</v>
      </c>
      <c r="G594" s="0" t="s">
        <v>889</v>
      </c>
      <c r="H594" s="0" t="s">
        <v>2563</v>
      </c>
      <c r="I594" s="2">
        <v>44986</v>
      </c>
      <c r="J594" s="2">
        <v>46447</v>
      </c>
    </row>
    <row r="595" customFormat="false" ht="15" hidden="false" customHeight="false" outlineLevel="0" collapsed="false">
      <c r="A595" s="0" t="s">
        <v>2804</v>
      </c>
      <c r="B595" s="0" t="s">
        <v>2805</v>
      </c>
      <c r="C595" s="0" t="s">
        <v>2806</v>
      </c>
      <c r="D595" s="0" t="s">
        <v>2807</v>
      </c>
      <c r="E595" s="0" t="s">
        <v>2808</v>
      </c>
      <c r="F595" s="0" t="s">
        <v>205</v>
      </c>
      <c r="G595" s="0" t="s">
        <v>206</v>
      </c>
      <c r="H595" s="0" t="s">
        <v>2809</v>
      </c>
      <c r="I595" s="2">
        <v>45036</v>
      </c>
      <c r="J595" s="2">
        <v>46497</v>
      </c>
    </row>
    <row r="596" customFormat="false" ht="15" hidden="false" customHeight="false" outlineLevel="0" collapsed="false">
      <c r="I596" s="2"/>
      <c r="J596" s="2"/>
    </row>
    <row r="597" customFormat="false" ht="15" hidden="false" customHeight="false" outlineLevel="0" collapsed="false">
      <c r="A597" s="0" t="s">
        <v>2810</v>
      </c>
      <c r="B597" s="0" t="s">
        <v>2811</v>
      </c>
      <c r="C597" s="0" t="s">
        <v>2812</v>
      </c>
      <c r="D597" s="0" t="s">
        <v>2813</v>
      </c>
      <c r="E597" s="0" t="s">
        <v>2814</v>
      </c>
      <c r="F597" s="0" t="s">
        <v>91</v>
      </c>
      <c r="G597" s="0" t="s">
        <v>92</v>
      </c>
      <c r="H597" s="0" t="s">
        <v>2815</v>
      </c>
      <c r="I597" s="2">
        <v>44999</v>
      </c>
      <c r="J597" s="2">
        <v>46460</v>
      </c>
    </row>
    <row r="598" customFormat="false" ht="15" hidden="false" customHeight="false" outlineLevel="0" collapsed="false">
      <c r="A598" s="0" t="s">
        <v>2816</v>
      </c>
      <c r="B598" s="0" t="s">
        <v>2199</v>
      </c>
      <c r="C598" s="0" t="s">
        <v>2817</v>
      </c>
      <c r="D598" s="0" t="s">
        <v>2818</v>
      </c>
      <c r="E598" s="0" t="s">
        <v>2819</v>
      </c>
      <c r="F598" s="0" t="s">
        <v>15</v>
      </c>
      <c r="G598" s="0" t="s">
        <v>16</v>
      </c>
      <c r="H598" s="0" t="s">
        <v>2820</v>
      </c>
      <c r="I598" s="2">
        <v>44999</v>
      </c>
      <c r="J598" s="2">
        <v>46460</v>
      </c>
    </row>
    <row r="599" customFormat="false" ht="15" hidden="false" customHeight="false" outlineLevel="0" collapsed="false">
      <c r="A599" s="0" t="s">
        <v>2341</v>
      </c>
      <c r="B599" s="0" t="s">
        <v>2342</v>
      </c>
      <c r="C599" s="0" t="s">
        <v>2343</v>
      </c>
      <c r="D599" s="0" t="s">
        <v>2344</v>
      </c>
      <c r="E599" s="0" t="s">
        <v>2345</v>
      </c>
      <c r="F599" s="0" t="s">
        <v>91</v>
      </c>
      <c r="G599" s="0" t="s">
        <v>92</v>
      </c>
      <c r="H599" s="0" t="s">
        <v>2821</v>
      </c>
      <c r="I599" s="2">
        <v>44999</v>
      </c>
      <c r="J599" s="2">
        <v>46460</v>
      </c>
    </row>
    <row r="600" customFormat="false" ht="15" hidden="false" customHeight="false" outlineLevel="0" collapsed="false">
      <c r="A600" s="0" t="s">
        <v>2822</v>
      </c>
      <c r="B600" s="0" t="s">
        <v>2823</v>
      </c>
      <c r="C600" s="0" t="s">
        <v>2824</v>
      </c>
      <c r="D600" s="0" t="s">
        <v>2825</v>
      </c>
      <c r="E600" s="0" t="s">
        <v>2826</v>
      </c>
      <c r="F600" s="0" t="s">
        <v>321</v>
      </c>
      <c r="G600" s="0" t="s">
        <v>322</v>
      </c>
      <c r="H600" s="0" t="s">
        <v>2827</v>
      </c>
      <c r="I600" s="2">
        <v>44999</v>
      </c>
      <c r="J600" s="2">
        <v>46460</v>
      </c>
    </row>
    <row r="601" customFormat="false" ht="15" hidden="false" customHeight="false" outlineLevel="0" collapsed="false">
      <c r="A601" s="0" t="s">
        <v>2828</v>
      </c>
      <c r="B601" s="0" t="s">
        <v>2829</v>
      </c>
      <c r="C601" s="0" t="s">
        <v>2830</v>
      </c>
      <c r="D601" s="0" t="s">
        <v>2831</v>
      </c>
      <c r="E601" s="0" t="s">
        <v>2131</v>
      </c>
      <c r="F601" s="0" t="s">
        <v>727</v>
      </c>
      <c r="G601" s="0" t="s">
        <v>728</v>
      </c>
      <c r="H601" s="0" t="s">
        <v>2832</v>
      </c>
      <c r="I601" s="2">
        <v>45013</v>
      </c>
      <c r="J601" s="2">
        <v>46474</v>
      </c>
    </row>
    <row r="602" customFormat="false" ht="15" hidden="false" customHeight="false" outlineLevel="0" collapsed="false">
      <c r="A602" s="0" t="s">
        <v>2833</v>
      </c>
      <c r="B602" s="0" t="s">
        <v>2834</v>
      </c>
      <c r="C602" s="0" t="s">
        <v>2835</v>
      </c>
      <c r="D602" s="0" t="s">
        <v>2836</v>
      </c>
      <c r="E602" s="0" t="s">
        <v>2837</v>
      </c>
      <c r="F602" s="0" t="s">
        <v>888</v>
      </c>
      <c r="G602" s="0" t="s">
        <v>889</v>
      </c>
      <c r="H602" s="0" t="s">
        <v>2838</v>
      </c>
      <c r="I602" s="2">
        <v>44999</v>
      </c>
      <c r="J602" s="2">
        <v>46460</v>
      </c>
    </row>
    <row r="603" customFormat="false" ht="15" hidden="false" customHeight="false" outlineLevel="0" collapsed="false">
      <c r="A603" s="0" t="s">
        <v>2839</v>
      </c>
      <c r="B603" s="0" t="s">
        <v>2801</v>
      </c>
      <c r="C603" s="0" t="s">
        <v>2840</v>
      </c>
      <c r="D603" s="0" t="s">
        <v>2841</v>
      </c>
      <c r="E603" s="0" t="s">
        <v>2842</v>
      </c>
      <c r="F603" s="0" t="s">
        <v>91</v>
      </c>
      <c r="G603" s="0" t="s">
        <v>92</v>
      </c>
      <c r="H603" s="0" t="s">
        <v>2843</v>
      </c>
      <c r="I603" s="2">
        <v>45012</v>
      </c>
      <c r="J603" s="2">
        <v>46473</v>
      </c>
    </row>
    <row r="604" customFormat="false" ht="15" hidden="false" customHeight="false" outlineLevel="0" collapsed="false">
      <c r="A604" s="0" t="s">
        <v>2844</v>
      </c>
      <c r="B604" s="0" t="s">
        <v>667</v>
      </c>
      <c r="C604" s="0" t="s">
        <v>2845</v>
      </c>
      <c r="D604" s="0" t="s">
        <v>2846</v>
      </c>
      <c r="E604" s="0" t="s">
        <v>2790</v>
      </c>
      <c r="F604" s="0" t="s">
        <v>15</v>
      </c>
      <c r="G604" s="0" t="s">
        <v>16</v>
      </c>
      <c r="H604" s="0" t="s">
        <v>2847</v>
      </c>
      <c r="I604" s="2">
        <v>44999</v>
      </c>
      <c r="J604" s="2">
        <v>46460</v>
      </c>
    </row>
    <row r="605" customFormat="false" ht="15" hidden="false" customHeight="false" outlineLevel="0" collapsed="false">
      <c r="A605" s="0" t="s">
        <v>2848</v>
      </c>
      <c r="B605" s="0" t="s">
        <v>2849</v>
      </c>
      <c r="C605" s="0" t="s">
        <v>2850</v>
      </c>
      <c r="D605" s="0" t="s">
        <v>2851</v>
      </c>
      <c r="E605" s="0" t="s">
        <v>376</v>
      </c>
      <c r="F605" s="0" t="s">
        <v>91</v>
      </c>
      <c r="G605" s="0" t="s">
        <v>92</v>
      </c>
      <c r="H605" s="0" t="s">
        <v>2852</v>
      </c>
      <c r="I605" s="2">
        <v>45012</v>
      </c>
      <c r="J605" s="2">
        <v>46473</v>
      </c>
    </row>
    <row r="606" customFormat="false" ht="15" hidden="false" customHeight="false" outlineLevel="0" collapsed="false">
      <c r="I606" s="2"/>
      <c r="J606" s="2"/>
    </row>
    <row r="607" customFormat="false" ht="15" hidden="false" customHeight="false" outlineLevel="0" collapsed="false">
      <c r="A607" s="0" t="s">
        <v>2853</v>
      </c>
      <c r="B607" s="0" t="s">
        <v>1131</v>
      </c>
      <c r="C607" s="0" t="s">
        <v>2854</v>
      </c>
      <c r="D607" s="0" t="s">
        <v>2855</v>
      </c>
      <c r="E607" s="0" t="s">
        <v>1313</v>
      </c>
      <c r="F607" s="0" t="s">
        <v>727</v>
      </c>
      <c r="G607" s="0" t="s">
        <v>2856</v>
      </c>
      <c r="H607" s="0" t="s">
        <v>2857</v>
      </c>
      <c r="I607" s="2">
        <v>45007</v>
      </c>
      <c r="J607" s="2">
        <v>46468</v>
      </c>
    </row>
    <row r="608" customFormat="false" ht="15" hidden="false" customHeight="false" outlineLevel="0" collapsed="false">
      <c r="A608" s="0" t="s">
        <v>2858</v>
      </c>
      <c r="B608" s="0" t="s">
        <v>2859</v>
      </c>
      <c r="C608" s="0" t="s">
        <v>2860</v>
      </c>
      <c r="D608" s="0" t="s">
        <v>2861</v>
      </c>
      <c r="E608" s="0" t="s">
        <v>807</v>
      </c>
      <c r="F608" s="0" t="s">
        <v>321</v>
      </c>
      <c r="G608" s="0" t="s">
        <v>322</v>
      </c>
      <c r="H608" s="0" t="s">
        <v>1084</v>
      </c>
      <c r="I608" s="2">
        <v>45005</v>
      </c>
      <c r="J608" s="2">
        <v>46466</v>
      </c>
    </row>
    <row r="609" customFormat="false" ht="15" hidden="false" customHeight="false" outlineLevel="0" collapsed="false">
      <c r="A609" s="0" t="s">
        <v>2862</v>
      </c>
      <c r="B609" s="0" t="s">
        <v>2863</v>
      </c>
      <c r="C609" s="0" t="s">
        <v>2864</v>
      </c>
      <c r="D609" s="0" t="s">
        <v>2865</v>
      </c>
      <c r="E609" s="0" t="s">
        <v>2866</v>
      </c>
      <c r="F609" s="0" t="s">
        <v>205</v>
      </c>
      <c r="G609" s="0" t="s">
        <v>206</v>
      </c>
      <c r="H609" s="0" t="s">
        <v>2867</v>
      </c>
      <c r="I609" s="2">
        <v>45012</v>
      </c>
      <c r="J609" s="2">
        <v>46473</v>
      </c>
    </row>
    <row r="610" customFormat="false" ht="15" hidden="false" customHeight="false" outlineLevel="0" collapsed="false">
      <c r="A610" s="0" t="s">
        <v>2868</v>
      </c>
      <c r="B610" s="0" t="s">
        <v>2869</v>
      </c>
      <c r="C610" s="0" t="s">
        <v>2870</v>
      </c>
      <c r="D610" s="0" t="s">
        <v>2871</v>
      </c>
      <c r="E610" s="0" t="s">
        <v>2872</v>
      </c>
      <c r="F610" s="0" t="s">
        <v>321</v>
      </c>
      <c r="G610" s="0" t="s">
        <v>322</v>
      </c>
      <c r="H610" s="0" t="s">
        <v>2873</v>
      </c>
      <c r="I610" s="2">
        <v>45012</v>
      </c>
      <c r="J610" s="2">
        <v>46473</v>
      </c>
    </row>
    <row r="611" customFormat="false" ht="15" hidden="false" customHeight="false" outlineLevel="0" collapsed="false">
      <c r="A611" s="0" t="s">
        <v>2874</v>
      </c>
      <c r="B611" s="0" t="s">
        <v>2875</v>
      </c>
      <c r="C611" s="0" t="s">
        <v>2876</v>
      </c>
      <c r="D611" s="0" t="s">
        <v>2877</v>
      </c>
      <c r="E611" s="0" t="s">
        <v>2878</v>
      </c>
      <c r="F611" s="0" t="s">
        <v>566</v>
      </c>
      <c r="G611" s="0" t="s">
        <v>567</v>
      </c>
      <c r="H611" s="0" t="s">
        <v>2879</v>
      </c>
      <c r="I611" s="2">
        <v>45005</v>
      </c>
      <c r="J611" s="2">
        <v>46466</v>
      </c>
    </row>
    <row r="612" customFormat="false" ht="15" hidden="false" customHeight="false" outlineLevel="0" collapsed="false">
      <c r="A612" s="0" t="s">
        <v>1694</v>
      </c>
      <c r="B612" s="0" t="s">
        <v>1695</v>
      </c>
      <c r="C612" s="0" t="s">
        <v>1696</v>
      </c>
      <c r="D612" s="0" t="s">
        <v>1697</v>
      </c>
      <c r="E612" s="0" t="s">
        <v>751</v>
      </c>
      <c r="F612" s="0" t="s">
        <v>560</v>
      </c>
      <c r="G612" s="0" t="s">
        <v>474</v>
      </c>
      <c r="H612" s="0" t="s">
        <v>2880</v>
      </c>
      <c r="I612" s="2">
        <v>45005</v>
      </c>
      <c r="J612" s="2">
        <v>46466</v>
      </c>
    </row>
    <row r="613" customFormat="false" ht="15" hidden="false" customHeight="false" outlineLevel="0" collapsed="false">
      <c r="A613" s="0" t="s">
        <v>2881</v>
      </c>
      <c r="B613" s="0" t="s">
        <v>2882</v>
      </c>
      <c r="C613" s="0" t="s">
        <v>2883</v>
      </c>
      <c r="D613" s="0" t="s">
        <v>2884</v>
      </c>
      <c r="E613" s="0" t="s">
        <v>2885</v>
      </c>
      <c r="F613" s="0" t="s">
        <v>15</v>
      </c>
      <c r="G613" s="0" t="s">
        <v>16</v>
      </c>
      <c r="H613" s="0" t="s">
        <v>2886</v>
      </c>
      <c r="I613" s="2">
        <v>45005</v>
      </c>
      <c r="J613" s="2">
        <v>46466</v>
      </c>
    </row>
    <row r="614" customFormat="false" ht="15" hidden="false" customHeight="false" outlineLevel="0" collapsed="false">
      <c r="A614" s="0" t="s">
        <v>2887</v>
      </c>
      <c r="B614" s="0" t="s">
        <v>2888</v>
      </c>
      <c r="C614" s="0" t="s">
        <v>2889</v>
      </c>
      <c r="D614" s="0" t="s">
        <v>2890</v>
      </c>
      <c r="E614" s="0" t="s">
        <v>548</v>
      </c>
      <c r="F614" s="0" t="s">
        <v>231</v>
      </c>
      <c r="G614" s="0" t="s">
        <v>232</v>
      </c>
      <c r="H614" s="0" t="s">
        <v>2891</v>
      </c>
      <c r="I614" s="2">
        <v>45015</v>
      </c>
      <c r="J614" s="2">
        <v>46476</v>
      </c>
    </row>
    <row r="615" customFormat="false" ht="15" hidden="false" customHeight="false" outlineLevel="0" collapsed="false">
      <c r="I615" s="2"/>
      <c r="J615" s="2"/>
    </row>
    <row r="616" customFormat="false" ht="15" hidden="false" customHeight="false" outlineLevel="0" collapsed="false">
      <c r="A616" s="0" t="s">
        <v>2892</v>
      </c>
      <c r="B616" s="0" t="s">
        <v>2893</v>
      </c>
      <c r="C616" s="0" t="s">
        <v>2894</v>
      </c>
      <c r="D616" s="0" t="s">
        <v>2895</v>
      </c>
      <c r="E616" s="0" t="s">
        <v>2896</v>
      </c>
      <c r="F616" s="0" t="s">
        <v>205</v>
      </c>
      <c r="G616" s="0" t="s">
        <v>206</v>
      </c>
      <c r="H616" s="0" t="s">
        <v>2897</v>
      </c>
      <c r="I616" s="2">
        <v>45020</v>
      </c>
      <c r="J616" s="2">
        <v>46481</v>
      </c>
    </row>
    <row r="617" customFormat="false" ht="15" hidden="false" customHeight="false" outlineLevel="0" collapsed="false">
      <c r="A617" s="0" t="s">
        <v>2898</v>
      </c>
      <c r="B617" s="0" t="s">
        <v>2899</v>
      </c>
      <c r="C617" s="0" t="s">
        <v>2900</v>
      </c>
      <c r="D617" s="0" t="s">
        <v>2901</v>
      </c>
      <c r="E617" s="0" t="s">
        <v>181</v>
      </c>
      <c r="F617" s="0" t="s">
        <v>1059</v>
      </c>
      <c r="G617" s="0" t="s">
        <v>989</v>
      </c>
      <c r="H617" s="0" t="s">
        <v>2902</v>
      </c>
      <c r="I617" s="2">
        <v>45050</v>
      </c>
      <c r="J617" s="2">
        <v>46511</v>
      </c>
    </row>
    <row r="618" customFormat="false" ht="15" hidden="false" customHeight="false" outlineLevel="0" collapsed="false">
      <c r="A618" s="0" t="s">
        <v>2903</v>
      </c>
      <c r="B618" s="0" t="s">
        <v>241</v>
      </c>
      <c r="C618" s="0" t="s">
        <v>2904</v>
      </c>
      <c r="D618" s="0" t="s">
        <v>2905</v>
      </c>
      <c r="E618" s="0" t="s">
        <v>2906</v>
      </c>
      <c r="F618" s="0" t="s">
        <v>71</v>
      </c>
      <c r="G618" s="0" t="s">
        <v>72</v>
      </c>
      <c r="H618" s="0" t="s">
        <v>966</v>
      </c>
      <c r="I618" s="2">
        <v>45034</v>
      </c>
      <c r="J618" s="2">
        <v>46495</v>
      </c>
    </row>
    <row r="619" customFormat="false" ht="15" hidden="false" customHeight="false" outlineLevel="0" collapsed="false">
      <c r="A619" s="0" t="s">
        <v>2907</v>
      </c>
      <c r="B619" s="0" t="s">
        <v>2908</v>
      </c>
      <c r="C619" s="0" t="s">
        <v>2909</v>
      </c>
      <c r="D619" s="0" t="s">
        <v>2910</v>
      </c>
      <c r="E619" s="0" t="s">
        <v>108</v>
      </c>
      <c r="F619" s="0" t="s">
        <v>91</v>
      </c>
      <c r="G619" s="0" t="s">
        <v>92</v>
      </c>
      <c r="H619" s="0" t="s">
        <v>2911</v>
      </c>
      <c r="I619" s="2">
        <v>45019</v>
      </c>
      <c r="J619" s="2">
        <v>46480</v>
      </c>
    </row>
    <row r="620" customFormat="false" ht="15" hidden="false" customHeight="false" outlineLevel="0" collapsed="false">
      <c r="A620" s="0" t="s">
        <v>2912</v>
      </c>
      <c r="B620" s="0" t="s">
        <v>2913</v>
      </c>
      <c r="C620" s="0" t="s">
        <v>2914</v>
      </c>
      <c r="D620" s="0" t="s">
        <v>2915</v>
      </c>
      <c r="E620" s="0" t="s">
        <v>2916</v>
      </c>
      <c r="F620" s="0" t="s">
        <v>91</v>
      </c>
      <c r="G620" s="0" t="s">
        <v>92</v>
      </c>
      <c r="H620" s="0" t="s">
        <v>2917</v>
      </c>
      <c r="I620" s="2">
        <v>45015</v>
      </c>
      <c r="J620" s="2">
        <v>46476</v>
      </c>
    </row>
    <row r="621" customFormat="false" ht="15" hidden="false" customHeight="false" outlineLevel="0" collapsed="false">
      <c r="A621" s="0" t="s">
        <v>2918</v>
      </c>
      <c r="B621" s="0" t="s">
        <v>2919</v>
      </c>
      <c r="C621" s="0" t="s">
        <v>2920</v>
      </c>
      <c r="D621" s="0" t="s">
        <v>2921</v>
      </c>
      <c r="E621" s="0" t="s">
        <v>849</v>
      </c>
      <c r="F621" s="0" t="s">
        <v>91</v>
      </c>
      <c r="G621" s="0" t="s">
        <v>92</v>
      </c>
      <c r="H621" s="0" t="s">
        <v>2922</v>
      </c>
      <c r="I621" s="2">
        <v>45019</v>
      </c>
      <c r="J621" s="2">
        <v>46480</v>
      </c>
    </row>
    <row r="622" customFormat="false" ht="15" hidden="false" customHeight="false" outlineLevel="0" collapsed="false">
      <c r="A622" s="0" t="s">
        <v>2923</v>
      </c>
      <c r="B622" s="0" t="s">
        <v>2924</v>
      </c>
      <c r="C622" s="0" t="s">
        <v>2925</v>
      </c>
      <c r="D622" s="0" t="s">
        <v>2926</v>
      </c>
      <c r="E622" s="0" t="s">
        <v>2927</v>
      </c>
      <c r="F622" s="0" t="s">
        <v>91</v>
      </c>
      <c r="G622" s="0" t="s">
        <v>92</v>
      </c>
      <c r="H622" s="0" t="s">
        <v>2928</v>
      </c>
      <c r="I622" s="2">
        <v>45019</v>
      </c>
      <c r="J622" s="2">
        <v>46480</v>
      </c>
    </row>
    <row r="623" customFormat="false" ht="15" hidden="false" customHeight="false" outlineLevel="0" collapsed="false">
      <c r="A623" s="0" t="s">
        <v>2929</v>
      </c>
      <c r="B623" s="0" t="s">
        <v>517</v>
      </c>
      <c r="C623" s="0" t="s">
        <v>2930</v>
      </c>
      <c r="D623" s="0" t="s">
        <v>2931</v>
      </c>
      <c r="E623" s="0" t="s">
        <v>2932</v>
      </c>
      <c r="F623" s="0" t="s">
        <v>91</v>
      </c>
      <c r="G623" s="0" t="s">
        <v>92</v>
      </c>
      <c r="H623" s="0" t="s">
        <v>2933</v>
      </c>
      <c r="I623" s="2">
        <v>45019</v>
      </c>
      <c r="J623" s="2">
        <v>46480</v>
      </c>
    </row>
    <row r="624" customFormat="false" ht="15" hidden="false" customHeight="false" outlineLevel="0" collapsed="false">
      <c r="A624" s="0" t="s">
        <v>2934</v>
      </c>
      <c r="B624" s="0" t="s">
        <v>2935</v>
      </c>
      <c r="C624" s="0" t="s">
        <v>2936</v>
      </c>
      <c r="D624" s="0" t="s">
        <v>2937</v>
      </c>
      <c r="E624" s="0" t="s">
        <v>423</v>
      </c>
      <c r="F624" s="0" t="s">
        <v>205</v>
      </c>
      <c r="G624" s="0" t="s">
        <v>206</v>
      </c>
      <c r="H624" s="0" t="s">
        <v>2938</v>
      </c>
      <c r="I624" s="2">
        <v>45020</v>
      </c>
      <c r="J624" s="2">
        <v>46481</v>
      </c>
    </row>
    <row r="625" customFormat="false" ht="15" hidden="false" customHeight="false" outlineLevel="0" collapsed="false">
      <c r="A625" s="0" t="s">
        <v>2939</v>
      </c>
      <c r="B625" s="0" t="s">
        <v>2940</v>
      </c>
      <c r="C625" s="0" t="s">
        <v>2941</v>
      </c>
      <c r="D625" s="0" t="s">
        <v>2942</v>
      </c>
      <c r="E625" s="0" t="s">
        <v>2943</v>
      </c>
      <c r="F625" s="0" t="s">
        <v>91</v>
      </c>
      <c r="G625" s="0" t="s">
        <v>92</v>
      </c>
      <c r="H625" s="0" t="s">
        <v>2944</v>
      </c>
      <c r="I625" s="2">
        <v>45019</v>
      </c>
      <c r="J625" s="2">
        <v>46480</v>
      </c>
    </row>
    <row r="626" customFormat="false" ht="15" hidden="false" customHeight="false" outlineLevel="0" collapsed="false">
      <c r="A626" s="0" t="s">
        <v>2945</v>
      </c>
      <c r="B626" s="0" t="s">
        <v>2946</v>
      </c>
      <c r="C626" s="0" t="s">
        <v>2947</v>
      </c>
      <c r="D626" s="0" t="s">
        <v>2948</v>
      </c>
      <c r="E626" s="0" t="s">
        <v>2949</v>
      </c>
      <c r="F626" s="0" t="s">
        <v>321</v>
      </c>
      <c r="G626" s="0" t="s">
        <v>322</v>
      </c>
      <c r="H626" s="0" t="s">
        <v>2950</v>
      </c>
      <c r="I626" s="2">
        <v>45015</v>
      </c>
      <c r="J626" s="2">
        <v>46476</v>
      </c>
    </row>
    <row r="627" customFormat="false" ht="15" hidden="false" customHeight="false" outlineLevel="0" collapsed="false">
      <c r="A627" s="0" t="s">
        <v>693</v>
      </c>
      <c r="B627" s="0" t="s">
        <v>694</v>
      </c>
      <c r="C627" s="0" t="s">
        <v>695</v>
      </c>
      <c r="D627" s="0" t="s">
        <v>696</v>
      </c>
      <c r="E627" s="0" t="s">
        <v>697</v>
      </c>
      <c r="F627" s="0" t="s">
        <v>321</v>
      </c>
      <c r="G627" s="0" t="s">
        <v>322</v>
      </c>
      <c r="H627" s="0" t="s">
        <v>2951</v>
      </c>
      <c r="I627" s="2">
        <v>45015</v>
      </c>
      <c r="J627" s="2">
        <v>46476</v>
      </c>
    </row>
    <row r="628" customFormat="false" ht="15" hidden="false" customHeight="false" outlineLevel="0" collapsed="false">
      <c r="A628" s="0" t="s">
        <v>2952</v>
      </c>
      <c r="B628" s="0" t="s">
        <v>2953</v>
      </c>
      <c r="C628" s="0" t="s">
        <v>2954</v>
      </c>
      <c r="D628" s="0" t="s">
        <v>2955</v>
      </c>
      <c r="E628" s="0" t="s">
        <v>90</v>
      </c>
      <c r="F628" s="0" t="s">
        <v>71</v>
      </c>
      <c r="G628" s="0" t="s">
        <v>72</v>
      </c>
      <c r="H628" s="0" t="s">
        <v>2956</v>
      </c>
      <c r="I628" s="2">
        <v>45015</v>
      </c>
      <c r="J628" s="2">
        <v>46476</v>
      </c>
    </row>
    <row r="629" customFormat="false" ht="15" hidden="false" customHeight="false" outlineLevel="0" collapsed="false">
      <c r="A629" s="0" t="s">
        <v>2957</v>
      </c>
      <c r="B629" s="0" t="s">
        <v>2958</v>
      </c>
      <c r="C629" s="0" t="s">
        <v>2959</v>
      </c>
      <c r="D629" s="0" t="s">
        <v>2960</v>
      </c>
      <c r="E629" s="0" t="s">
        <v>2760</v>
      </c>
      <c r="F629" s="0" t="s">
        <v>91</v>
      </c>
      <c r="G629" s="0" t="s">
        <v>92</v>
      </c>
      <c r="H629" s="0" t="s">
        <v>2961</v>
      </c>
      <c r="I629" s="2">
        <v>45019</v>
      </c>
      <c r="J629" s="2">
        <v>46480</v>
      </c>
    </row>
    <row r="630" customFormat="false" ht="15" hidden="false" customHeight="false" outlineLevel="0" collapsed="false">
      <c r="A630" s="0" t="s">
        <v>2962</v>
      </c>
      <c r="B630" s="0" t="s">
        <v>2266</v>
      </c>
      <c r="C630" s="0" t="s">
        <v>2963</v>
      </c>
      <c r="D630" s="0" t="s">
        <v>2964</v>
      </c>
      <c r="E630" s="0" t="s">
        <v>2965</v>
      </c>
      <c r="F630" s="0" t="s">
        <v>91</v>
      </c>
      <c r="G630" s="0" t="s">
        <v>92</v>
      </c>
      <c r="H630" s="0" t="s">
        <v>2966</v>
      </c>
      <c r="I630" s="2">
        <v>45019</v>
      </c>
      <c r="J630" s="2">
        <v>46480</v>
      </c>
    </row>
    <row r="631" customFormat="false" ht="15" hidden="false" customHeight="false" outlineLevel="0" collapsed="false">
      <c r="I631" s="2"/>
      <c r="J631" s="2"/>
    </row>
    <row r="632" customFormat="false" ht="15" hidden="false" customHeight="false" outlineLevel="0" collapsed="false">
      <c r="A632" s="0" t="s">
        <v>2967</v>
      </c>
      <c r="B632" s="0" t="s">
        <v>2968</v>
      </c>
      <c r="C632" s="0" t="s">
        <v>2969</v>
      </c>
      <c r="D632" s="0" t="s">
        <v>2970</v>
      </c>
      <c r="E632" s="0" t="s">
        <v>2971</v>
      </c>
      <c r="F632" s="0" t="s">
        <v>231</v>
      </c>
      <c r="G632" s="0" t="s">
        <v>232</v>
      </c>
      <c r="H632" s="0" t="s">
        <v>2972</v>
      </c>
      <c r="I632" s="2">
        <v>45033</v>
      </c>
      <c r="J632" s="2">
        <v>46494</v>
      </c>
    </row>
    <row r="633" customFormat="false" ht="15" hidden="false" customHeight="false" outlineLevel="0" collapsed="false">
      <c r="A633" s="0" t="s">
        <v>2331</v>
      </c>
      <c r="B633" s="0" t="s">
        <v>2332</v>
      </c>
      <c r="C633" s="0" t="s">
        <v>2333</v>
      </c>
      <c r="D633" s="0" t="s">
        <v>2334</v>
      </c>
      <c r="E633" s="0" t="s">
        <v>2335</v>
      </c>
      <c r="F633" s="0" t="s">
        <v>566</v>
      </c>
      <c r="G633" s="0" t="s">
        <v>567</v>
      </c>
      <c r="H633" s="0" t="s">
        <v>2973</v>
      </c>
      <c r="I633" s="2">
        <v>45033</v>
      </c>
      <c r="J633" s="2">
        <v>46494</v>
      </c>
    </row>
    <row r="634" customFormat="false" ht="15" hidden="false" customHeight="false" outlineLevel="0" collapsed="false">
      <c r="A634" s="0" t="s">
        <v>2974</v>
      </c>
      <c r="B634" s="0" t="s">
        <v>241</v>
      </c>
      <c r="C634" s="0" t="s">
        <v>2975</v>
      </c>
      <c r="D634" s="0" t="s">
        <v>2976</v>
      </c>
      <c r="E634" s="0" t="s">
        <v>2977</v>
      </c>
      <c r="F634" s="0" t="s">
        <v>71</v>
      </c>
      <c r="G634" s="0" t="s">
        <v>72</v>
      </c>
      <c r="H634" s="0" t="s">
        <v>2978</v>
      </c>
      <c r="I634" s="2">
        <v>45036</v>
      </c>
      <c r="J634" s="2">
        <v>46497</v>
      </c>
    </row>
    <row r="635" customFormat="false" ht="15" hidden="false" customHeight="false" outlineLevel="0" collapsed="false">
      <c r="A635" s="0" t="s">
        <v>2979</v>
      </c>
      <c r="B635" s="0" t="s">
        <v>2980</v>
      </c>
      <c r="C635" s="0" t="s">
        <v>2981</v>
      </c>
      <c r="D635" s="0" t="s">
        <v>2982</v>
      </c>
      <c r="E635" s="0" t="s">
        <v>2983</v>
      </c>
      <c r="F635" s="0" t="s">
        <v>205</v>
      </c>
      <c r="G635" s="0" t="s">
        <v>206</v>
      </c>
      <c r="H635" s="0" t="s">
        <v>2984</v>
      </c>
      <c r="I635" s="2">
        <v>45036</v>
      </c>
      <c r="J635" s="2">
        <v>46497</v>
      </c>
    </row>
    <row r="636" customFormat="false" ht="15" hidden="false" customHeight="false" outlineLevel="0" collapsed="false">
      <c r="A636" s="0" t="s">
        <v>2985</v>
      </c>
      <c r="B636" s="0" t="s">
        <v>2986</v>
      </c>
      <c r="C636" s="0" t="s">
        <v>2987</v>
      </c>
      <c r="D636" s="0" t="s">
        <v>2988</v>
      </c>
      <c r="E636" s="0" t="s">
        <v>2790</v>
      </c>
      <c r="F636" s="0" t="s">
        <v>15</v>
      </c>
      <c r="G636" s="0" t="s">
        <v>16</v>
      </c>
      <c r="H636" s="0" t="s">
        <v>2989</v>
      </c>
      <c r="I636" s="2">
        <v>45036</v>
      </c>
      <c r="J636" s="2">
        <v>46497</v>
      </c>
    </row>
    <row r="637" customFormat="false" ht="15" hidden="false" customHeight="false" outlineLevel="0" collapsed="false">
      <c r="A637" s="0" t="s">
        <v>2990</v>
      </c>
      <c r="B637" s="0" t="s">
        <v>2991</v>
      </c>
      <c r="C637" s="0" t="s">
        <v>2992</v>
      </c>
      <c r="D637" s="0" t="s">
        <v>2993</v>
      </c>
      <c r="E637" s="0" t="s">
        <v>731</v>
      </c>
      <c r="F637" s="0" t="s">
        <v>91</v>
      </c>
      <c r="G637" s="0" t="s">
        <v>92</v>
      </c>
      <c r="H637" s="0" t="s">
        <v>2994</v>
      </c>
      <c r="I637" s="2">
        <v>45033</v>
      </c>
      <c r="J637" s="2">
        <v>46494</v>
      </c>
    </row>
    <row r="638" customFormat="false" ht="15" hidden="false" customHeight="false" outlineLevel="0" collapsed="false">
      <c r="A638" s="0" t="s">
        <v>2995</v>
      </c>
      <c r="B638" s="0" t="s">
        <v>2996</v>
      </c>
      <c r="C638" s="0" t="s">
        <v>2997</v>
      </c>
      <c r="D638" s="0" t="s">
        <v>2998</v>
      </c>
      <c r="E638" s="0" t="s">
        <v>1443</v>
      </c>
      <c r="F638" s="0" t="s">
        <v>91</v>
      </c>
      <c r="G638" s="0" t="s">
        <v>92</v>
      </c>
      <c r="H638" s="0" t="s">
        <v>2999</v>
      </c>
      <c r="I638" s="2">
        <v>45033</v>
      </c>
      <c r="J638" s="2">
        <v>46494</v>
      </c>
    </row>
    <row r="639" customFormat="false" ht="15" hidden="false" customHeight="false" outlineLevel="0" collapsed="false">
      <c r="A639" s="0" t="s">
        <v>3000</v>
      </c>
      <c r="B639" s="0" t="s">
        <v>3001</v>
      </c>
      <c r="C639" s="0" t="s">
        <v>3002</v>
      </c>
      <c r="D639" s="0" t="s">
        <v>3003</v>
      </c>
      <c r="E639" s="0" t="s">
        <v>3004</v>
      </c>
      <c r="F639" s="0" t="s">
        <v>91</v>
      </c>
      <c r="G639" s="0" t="s">
        <v>92</v>
      </c>
      <c r="H639" s="0" t="s">
        <v>3005</v>
      </c>
      <c r="I639" s="2">
        <v>45033</v>
      </c>
      <c r="J639" s="2">
        <v>46494</v>
      </c>
    </row>
    <row r="640" customFormat="false" ht="15" hidden="false" customHeight="false" outlineLevel="0" collapsed="false">
      <c r="A640" s="0" t="s">
        <v>3006</v>
      </c>
      <c r="B640" s="0" t="s">
        <v>3007</v>
      </c>
      <c r="C640" s="0" t="s">
        <v>3008</v>
      </c>
      <c r="D640" s="0" t="s">
        <v>3009</v>
      </c>
      <c r="E640" s="0" t="s">
        <v>3010</v>
      </c>
      <c r="F640" s="0" t="s">
        <v>321</v>
      </c>
      <c r="G640" s="0" t="s">
        <v>322</v>
      </c>
      <c r="H640" s="0" t="s">
        <v>3011</v>
      </c>
      <c r="I640" s="2">
        <v>45033</v>
      </c>
      <c r="J640" s="2">
        <v>46494</v>
      </c>
    </row>
    <row r="641" customFormat="false" ht="15" hidden="false" customHeight="false" outlineLevel="0" collapsed="false">
      <c r="A641" s="0" t="s">
        <v>3012</v>
      </c>
      <c r="B641" s="0" t="s">
        <v>1956</v>
      </c>
      <c r="C641" s="0" t="s">
        <v>3013</v>
      </c>
      <c r="D641" s="0" t="s">
        <v>3014</v>
      </c>
      <c r="E641" s="0" t="s">
        <v>163</v>
      </c>
      <c r="F641" s="0" t="s">
        <v>91</v>
      </c>
      <c r="G641" s="0" t="s">
        <v>92</v>
      </c>
      <c r="H641" s="0" t="s">
        <v>3015</v>
      </c>
      <c r="I641" s="2">
        <v>45033</v>
      </c>
      <c r="J641" s="2">
        <v>46494</v>
      </c>
    </row>
    <row r="642" customFormat="false" ht="15" hidden="false" customHeight="false" outlineLevel="0" collapsed="false">
      <c r="A642" s="0" t="s">
        <v>3012</v>
      </c>
      <c r="B642" s="0" t="s">
        <v>1956</v>
      </c>
      <c r="C642" s="0" t="s">
        <v>3013</v>
      </c>
      <c r="D642" s="0" t="s">
        <v>3014</v>
      </c>
      <c r="E642" s="0" t="s">
        <v>163</v>
      </c>
      <c r="F642" s="0" t="s">
        <v>321</v>
      </c>
      <c r="G642" s="0" t="s">
        <v>322</v>
      </c>
      <c r="H642" s="0" t="s">
        <v>3016</v>
      </c>
      <c r="I642" s="2">
        <v>45033</v>
      </c>
      <c r="J642" s="2">
        <v>46494</v>
      </c>
    </row>
    <row r="643" customFormat="false" ht="15" hidden="false" customHeight="false" outlineLevel="0" collapsed="false">
      <c r="A643" s="0" t="s">
        <v>3017</v>
      </c>
      <c r="B643" s="0" t="s">
        <v>2199</v>
      </c>
      <c r="C643" s="0" t="s">
        <v>3018</v>
      </c>
      <c r="D643" s="0" t="s">
        <v>3019</v>
      </c>
      <c r="E643" s="0" t="s">
        <v>3020</v>
      </c>
      <c r="F643" s="0" t="s">
        <v>91</v>
      </c>
      <c r="G643" s="0" t="s">
        <v>92</v>
      </c>
      <c r="H643" s="0" t="s">
        <v>3021</v>
      </c>
      <c r="I643" s="2">
        <v>45033</v>
      </c>
      <c r="J643" s="2">
        <v>46494</v>
      </c>
    </row>
    <row r="644" customFormat="false" ht="15" hidden="false" customHeight="false" outlineLevel="0" collapsed="false">
      <c r="I644" s="2"/>
      <c r="J644" s="2"/>
    </row>
    <row r="645" customFormat="false" ht="15" hidden="false" customHeight="false" outlineLevel="0" collapsed="false">
      <c r="A645" s="0" t="s">
        <v>3022</v>
      </c>
      <c r="B645" s="0" t="s">
        <v>3023</v>
      </c>
      <c r="C645" s="0" t="s">
        <v>3024</v>
      </c>
      <c r="D645" s="0" t="s">
        <v>3025</v>
      </c>
      <c r="E645" s="0" t="s">
        <v>3026</v>
      </c>
      <c r="F645" s="0" t="s">
        <v>888</v>
      </c>
      <c r="G645" s="0" t="s">
        <v>889</v>
      </c>
      <c r="H645" s="0" t="s">
        <v>3027</v>
      </c>
      <c r="I645" s="2">
        <v>45036</v>
      </c>
      <c r="J645" s="2">
        <v>46497</v>
      </c>
    </row>
    <row r="646" customFormat="false" ht="15" hidden="false" customHeight="false" outlineLevel="0" collapsed="false">
      <c r="A646" s="0" t="s">
        <v>3028</v>
      </c>
      <c r="B646" s="0" t="s">
        <v>3029</v>
      </c>
      <c r="C646" s="0" t="s">
        <v>3030</v>
      </c>
      <c r="D646" s="0" t="s">
        <v>3031</v>
      </c>
      <c r="E646" s="0" t="s">
        <v>3032</v>
      </c>
      <c r="F646" s="0" t="s">
        <v>321</v>
      </c>
      <c r="G646" s="0" t="s">
        <v>322</v>
      </c>
      <c r="H646" s="0" t="s">
        <v>3033</v>
      </c>
      <c r="I646" s="2">
        <v>45036</v>
      </c>
      <c r="J646" s="2">
        <v>46497</v>
      </c>
    </row>
    <row r="647" customFormat="false" ht="15" hidden="false" customHeight="false" outlineLevel="0" collapsed="false">
      <c r="A647" s="0" t="s">
        <v>3034</v>
      </c>
      <c r="B647" s="0" t="s">
        <v>3035</v>
      </c>
      <c r="C647" s="0" t="s">
        <v>3036</v>
      </c>
      <c r="D647" s="0" t="s">
        <v>3037</v>
      </c>
      <c r="E647" s="0" t="s">
        <v>3038</v>
      </c>
      <c r="F647" s="0" t="s">
        <v>91</v>
      </c>
      <c r="G647" s="0" t="s">
        <v>92</v>
      </c>
      <c r="H647" s="0" t="s">
        <v>3039</v>
      </c>
      <c r="I647" s="2">
        <v>45062</v>
      </c>
      <c r="J647" s="2">
        <v>46523</v>
      </c>
    </row>
    <row r="648" customFormat="false" ht="15" hidden="false" customHeight="false" outlineLevel="0" collapsed="false">
      <c r="A648" s="0" t="s">
        <v>3040</v>
      </c>
      <c r="B648" s="0" t="s">
        <v>3041</v>
      </c>
      <c r="C648" s="0" t="s">
        <v>3042</v>
      </c>
      <c r="D648" s="0" t="s">
        <v>3043</v>
      </c>
      <c r="E648" s="0" t="s">
        <v>3044</v>
      </c>
      <c r="F648" s="0" t="s">
        <v>15</v>
      </c>
      <c r="G648" s="0" t="s">
        <v>16</v>
      </c>
      <c r="H648" s="0" t="s">
        <v>3045</v>
      </c>
      <c r="I648" s="2">
        <v>45036</v>
      </c>
      <c r="J648" s="2">
        <v>46497</v>
      </c>
    </row>
    <row r="649" customFormat="false" ht="15" hidden="false" customHeight="false" outlineLevel="0" collapsed="false">
      <c r="A649" s="0" t="s">
        <v>3046</v>
      </c>
      <c r="B649" s="0" t="s">
        <v>3047</v>
      </c>
      <c r="C649" s="0" t="s">
        <v>3048</v>
      </c>
      <c r="D649" s="0" t="s">
        <v>3049</v>
      </c>
      <c r="E649" s="0" t="s">
        <v>1058</v>
      </c>
      <c r="F649" s="0" t="s">
        <v>91</v>
      </c>
      <c r="G649" s="0" t="s">
        <v>92</v>
      </c>
      <c r="H649" s="0" t="s">
        <v>3050</v>
      </c>
      <c r="I649" s="2">
        <v>45050</v>
      </c>
      <c r="J649" s="2">
        <v>46511</v>
      </c>
    </row>
    <row r="650" customFormat="false" ht="15" hidden="false" customHeight="false" outlineLevel="0" collapsed="false">
      <c r="I650" s="2"/>
      <c r="J650" s="2"/>
    </row>
    <row r="651" customFormat="false" ht="15" hidden="false" customHeight="false" outlineLevel="0" collapsed="false">
      <c r="A651" s="0" t="s">
        <v>3051</v>
      </c>
      <c r="B651" s="0" t="s">
        <v>3052</v>
      </c>
      <c r="C651" s="0" t="s">
        <v>3053</v>
      </c>
      <c r="D651" s="0" t="s">
        <v>3054</v>
      </c>
      <c r="E651" s="0" t="s">
        <v>2144</v>
      </c>
      <c r="F651" s="0" t="s">
        <v>231</v>
      </c>
      <c r="G651" s="0" t="s">
        <v>232</v>
      </c>
      <c r="H651" s="0" t="s">
        <v>3055</v>
      </c>
      <c r="I651" s="2">
        <v>45049</v>
      </c>
      <c r="J651" s="2">
        <v>46510</v>
      </c>
    </row>
    <row r="652" customFormat="false" ht="15" hidden="false" customHeight="false" outlineLevel="0" collapsed="false">
      <c r="A652" s="0" t="s">
        <v>3056</v>
      </c>
      <c r="B652" s="0" t="s">
        <v>3057</v>
      </c>
      <c r="C652" s="0" t="s">
        <v>3058</v>
      </c>
      <c r="D652" s="0" t="s">
        <v>3059</v>
      </c>
      <c r="E652" s="0" t="s">
        <v>3060</v>
      </c>
      <c r="F652" s="0" t="s">
        <v>321</v>
      </c>
      <c r="G652" s="0" t="s">
        <v>322</v>
      </c>
      <c r="H652" s="0" t="s">
        <v>3061</v>
      </c>
      <c r="I652" s="2">
        <v>45049</v>
      </c>
      <c r="J652" s="2">
        <v>46510</v>
      </c>
    </row>
    <row r="653" customFormat="false" ht="15" hidden="false" customHeight="false" outlineLevel="0" collapsed="false">
      <c r="A653" s="0" t="s">
        <v>3062</v>
      </c>
      <c r="B653" s="0" t="s">
        <v>3063</v>
      </c>
      <c r="C653" s="0" t="s">
        <v>3064</v>
      </c>
      <c r="D653" s="0" t="s">
        <v>3065</v>
      </c>
      <c r="E653" s="0" t="s">
        <v>2125</v>
      </c>
      <c r="F653" s="0" t="s">
        <v>321</v>
      </c>
      <c r="G653" s="0" t="s">
        <v>322</v>
      </c>
      <c r="H653" s="0" t="s">
        <v>3066</v>
      </c>
      <c r="I653" s="2">
        <v>45049</v>
      </c>
      <c r="J653" s="2">
        <v>46510</v>
      </c>
    </row>
    <row r="654" customFormat="false" ht="15" hidden="false" customHeight="false" outlineLevel="0" collapsed="false">
      <c r="A654" s="0" t="s">
        <v>3067</v>
      </c>
      <c r="B654" s="0" t="s">
        <v>3068</v>
      </c>
      <c r="C654" s="0" t="s">
        <v>3069</v>
      </c>
      <c r="D654" s="0" t="s">
        <v>3070</v>
      </c>
      <c r="E654" s="0" t="s">
        <v>965</v>
      </c>
      <c r="F654" s="0" t="s">
        <v>91</v>
      </c>
      <c r="G654" s="0" t="s">
        <v>92</v>
      </c>
      <c r="H654" s="0" t="s">
        <v>3071</v>
      </c>
      <c r="I654" s="2">
        <v>45058</v>
      </c>
      <c r="J654" s="2">
        <v>46519</v>
      </c>
    </row>
    <row r="655" customFormat="false" ht="15" hidden="false" customHeight="false" outlineLevel="0" collapsed="false">
      <c r="A655" s="0" t="s">
        <v>3072</v>
      </c>
      <c r="B655" s="0" t="s">
        <v>241</v>
      </c>
      <c r="C655" s="0" t="s">
        <v>3073</v>
      </c>
      <c r="D655" s="0" t="s">
        <v>3074</v>
      </c>
      <c r="E655" s="0" t="s">
        <v>3075</v>
      </c>
      <c r="F655" s="0" t="s">
        <v>1059</v>
      </c>
      <c r="G655" s="0" t="s">
        <v>989</v>
      </c>
      <c r="H655" s="0" t="s">
        <v>3076</v>
      </c>
      <c r="I655" s="2">
        <v>45050</v>
      </c>
      <c r="J655" s="2">
        <v>46511</v>
      </c>
    </row>
    <row r="656" customFormat="false" ht="15" hidden="false" customHeight="false" outlineLevel="0" collapsed="false">
      <c r="A656" s="0" t="s">
        <v>3077</v>
      </c>
      <c r="B656" s="0" t="s">
        <v>3078</v>
      </c>
      <c r="C656" s="0" t="s">
        <v>3079</v>
      </c>
      <c r="D656" s="0" t="s">
        <v>3080</v>
      </c>
      <c r="E656" s="0" t="s">
        <v>3081</v>
      </c>
      <c r="F656" s="0" t="s">
        <v>321</v>
      </c>
      <c r="G656" s="0" t="s">
        <v>322</v>
      </c>
      <c r="H656" s="0" t="s">
        <v>3082</v>
      </c>
      <c r="I656" s="2">
        <v>45049</v>
      </c>
      <c r="J656" s="2">
        <v>46510</v>
      </c>
    </row>
    <row r="657" customFormat="false" ht="15" hidden="false" customHeight="false" outlineLevel="0" collapsed="false">
      <c r="A657" s="0" t="s">
        <v>3083</v>
      </c>
      <c r="B657" s="0" t="s">
        <v>3084</v>
      </c>
      <c r="C657" s="0" t="s">
        <v>3085</v>
      </c>
      <c r="D657" s="0" t="s">
        <v>3086</v>
      </c>
      <c r="E657" s="0" t="s">
        <v>1647</v>
      </c>
      <c r="F657" s="0" t="s">
        <v>91</v>
      </c>
      <c r="G657" s="0" t="s">
        <v>92</v>
      </c>
      <c r="H657" s="0" t="s">
        <v>3087</v>
      </c>
      <c r="I657" s="2">
        <v>45058</v>
      </c>
      <c r="J657" s="2">
        <v>46519</v>
      </c>
    </row>
    <row r="658" customFormat="false" ht="15" hidden="false" customHeight="false" outlineLevel="0" collapsed="false">
      <c r="A658" s="0" t="s">
        <v>3088</v>
      </c>
      <c r="B658" s="0" t="s">
        <v>3089</v>
      </c>
      <c r="C658" s="0" t="s">
        <v>3090</v>
      </c>
      <c r="D658" s="0" t="s">
        <v>3091</v>
      </c>
      <c r="E658" s="0" t="s">
        <v>3092</v>
      </c>
      <c r="F658" s="0" t="s">
        <v>71</v>
      </c>
      <c r="G658" s="0" t="s">
        <v>72</v>
      </c>
      <c r="H658" s="0" t="s">
        <v>3093</v>
      </c>
      <c r="I658" s="2">
        <v>45120</v>
      </c>
      <c r="J658" s="2">
        <v>46581</v>
      </c>
    </row>
    <row r="659" customFormat="false" ht="15" hidden="false" customHeight="false" outlineLevel="0" collapsed="false">
      <c r="A659" s="0" t="s">
        <v>3094</v>
      </c>
      <c r="B659" s="0" t="s">
        <v>3095</v>
      </c>
      <c r="C659" s="0" t="s">
        <v>3096</v>
      </c>
      <c r="D659" s="0" t="s">
        <v>3097</v>
      </c>
      <c r="E659" s="0" t="s">
        <v>910</v>
      </c>
      <c r="F659" s="0" t="s">
        <v>71</v>
      </c>
      <c r="G659" s="0" t="s">
        <v>72</v>
      </c>
      <c r="H659" s="0" t="s">
        <v>3098</v>
      </c>
      <c r="I659" s="2">
        <v>45049</v>
      </c>
      <c r="J659" s="2">
        <v>46510</v>
      </c>
    </row>
    <row r="660" customFormat="false" ht="15" hidden="false" customHeight="false" outlineLevel="0" collapsed="false">
      <c r="A660" s="0" t="s">
        <v>3099</v>
      </c>
      <c r="B660" s="0" t="s">
        <v>2199</v>
      </c>
      <c r="C660" s="0" t="s">
        <v>3100</v>
      </c>
      <c r="D660" s="0" t="s">
        <v>3101</v>
      </c>
      <c r="E660" s="0" t="s">
        <v>3102</v>
      </c>
      <c r="F660" s="0" t="s">
        <v>15</v>
      </c>
      <c r="G660" s="0" t="s">
        <v>16</v>
      </c>
      <c r="H660" s="0" t="s">
        <v>3103</v>
      </c>
      <c r="I660" s="2">
        <v>45049</v>
      </c>
      <c r="J660" s="2">
        <v>46510</v>
      </c>
    </row>
    <row r="661" customFormat="false" ht="15" hidden="false" customHeight="false" outlineLevel="0" collapsed="false">
      <c r="A661" s="0" t="s">
        <v>3104</v>
      </c>
      <c r="B661" s="0" t="s">
        <v>3105</v>
      </c>
      <c r="C661" s="0" t="s">
        <v>3106</v>
      </c>
      <c r="D661" s="0" t="s">
        <v>3107</v>
      </c>
      <c r="E661" s="0" t="s">
        <v>1470</v>
      </c>
      <c r="F661" s="0" t="s">
        <v>566</v>
      </c>
      <c r="G661" s="0" t="s">
        <v>567</v>
      </c>
      <c r="H661" s="0" t="s">
        <v>3108</v>
      </c>
      <c r="I661" s="2">
        <v>45049</v>
      </c>
      <c r="J661" s="2">
        <v>46510</v>
      </c>
    </row>
    <row r="662" customFormat="false" ht="15" hidden="false" customHeight="false" outlineLevel="0" collapsed="false">
      <c r="I662" s="2"/>
      <c r="J662" s="2"/>
    </row>
    <row r="663" customFormat="false" ht="15" hidden="false" customHeight="false" outlineLevel="0" collapsed="false">
      <c r="A663" s="0" t="s">
        <v>3109</v>
      </c>
      <c r="B663" s="0" t="s">
        <v>3110</v>
      </c>
      <c r="C663" s="0" t="s">
        <v>3111</v>
      </c>
      <c r="D663" s="0" t="s">
        <v>3112</v>
      </c>
      <c r="E663" s="0" t="s">
        <v>3113</v>
      </c>
      <c r="F663" s="0" t="s">
        <v>71</v>
      </c>
      <c r="G663" s="0" t="s">
        <v>72</v>
      </c>
      <c r="H663" s="0" t="s">
        <v>3114</v>
      </c>
      <c r="I663" s="2">
        <v>45054</v>
      </c>
      <c r="J663" s="2">
        <v>46515</v>
      </c>
    </row>
    <row r="664" customFormat="false" ht="15" hidden="false" customHeight="false" outlineLevel="0" collapsed="false">
      <c r="A664" s="0" t="s">
        <v>3115</v>
      </c>
      <c r="B664" s="0" t="s">
        <v>3116</v>
      </c>
      <c r="C664" s="0" t="s">
        <v>3117</v>
      </c>
      <c r="D664" s="0" t="s">
        <v>3118</v>
      </c>
      <c r="E664" s="0" t="s">
        <v>2206</v>
      </c>
      <c r="F664" s="0" t="s">
        <v>321</v>
      </c>
      <c r="G664" s="0" t="s">
        <v>322</v>
      </c>
      <c r="H664" s="0" t="s">
        <v>3119</v>
      </c>
      <c r="I664" s="2">
        <v>45054</v>
      </c>
      <c r="J664" s="2">
        <v>46515</v>
      </c>
    </row>
    <row r="665" customFormat="false" ht="15" hidden="false" customHeight="false" outlineLevel="0" collapsed="false">
      <c r="A665" s="0" t="s">
        <v>3120</v>
      </c>
      <c r="B665" s="0" t="s">
        <v>3121</v>
      </c>
      <c r="C665" s="0" t="s">
        <v>3122</v>
      </c>
      <c r="D665" s="0" t="s">
        <v>3123</v>
      </c>
      <c r="E665" s="0" t="s">
        <v>2790</v>
      </c>
      <c r="F665" s="0" t="s">
        <v>15</v>
      </c>
      <c r="G665" s="0" t="s">
        <v>16</v>
      </c>
      <c r="H665" s="0" t="s">
        <v>3124</v>
      </c>
      <c r="I665" s="2">
        <v>45054</v>
      </c>
      <c r="J665" s="2">
        <v>46515</v>
      </c>
    </row>
    <row r="666" customFormat="false" ht="15" hidden="false" customHeight="false" outlineLevel="0" collapsed="false">
      <c r="A666" s="0" t="s">
        <v>3125</v>
      </c>
      <c r="B666" s="0" t="s">
        <v>3126</v>
      </c>
      <c r="C666" s="0" t="s">
        <v>3127</v>
      </c>
      <c r="D666" s="0" t="s">
        <v>3128</v>
      </c>
      <c r="E666" s="0" t="s">
        <v>1024</v>
      </c>
      <c r="F666" s="0" t="s">
        <v>91</v>
      </c>
      <c r="G666" s="0" t="s">
        <v>92</v>
      </c>
      <c r="H666" s="0" t="s">
        <v>3129</v>
      </c>
      <c r="I666" s="2">
        <v>45058</v>
      </c>
      <c r="J666" s="2">
        <v>46519</v>
      </c>
    </row>
    <row r="667" customFormat="false" ht="15" hidden="false" customHeight="false" outlineLevel="0" collapsed="false">
      <c r="A667" s="0" t="s">
        <v>3130</v>
      </c>
      <c r="B667" s="0" t="s">
        <v>3131</v>
      </c>
      <c r="C667" s="0" t="s">
        <v>3132</v>
      </c>
      <c r="D667" s="0" t="s">
        <v>3133</v>
      </c>
      <c r="E667" s="0" t="s">
        <v>90</v>
      </c>
      <c r="F667" s="0" t="s">
        <v>71</v>
      </c>
      <c r="G667" s="0" t="s">
        <v>72</v>
      </c>
      <c r="H667" s="0" t="s">
        <v>3134</v>
      </c>
      <c r="I667" s="2">
        <v>45054</v>
      </c>
      <c r="J667" s="2">
        <v>46515</v>
      </c>
    </row>
    <row r="668" customFormat="false" ht="15" hidden="false" customHeight="false" outlineLevel="0" collapsed="false">
      <c r="A668" s="0" t="s">
        <v>2703</v>
      </c>
      <c r="B668" s="0" t="s">
        <v>2704</v>
      </c>
      <c r="C668" s="0" t="s">
        <v>2705</v>
      </c>
      <c r="D668" s="0" t="s">
        <v>2706</v>
      </c>
      <c r="E668" s="0" t="s">
        <v>2707</v>
      </c>
      <c r="F668" s="0" t="s">
        <v>321</v>
      </c>
      <c r="G668" s="0" t="s">
        <v>322</v>
      </c>
      <c r="H668" s="0" t="s">
        <v>3135</v>
      </c>
      <c r="I668" s="2">
        <v>45054</v>
      </c>
      <c r="J668" s="2">
        <v>46515</v>
      </c>
    </row>
    <row r="669" customFormat="false" ht="15" hidden="false" customHeight="false" outlineLevel="0" collapsed="false">
      <c r="A669" s="0" t="s">
        <v>3136</v>
      </c>
      <c r="B669" s="0" t="s">
        <v>3137</v>
      </c>
      <c r="C669" s="0" t="s">
        <v>3138</v>
      </c>
      <c r="D669" s="0" t="s">
        <v>3139</v>
      </c>
      <c r="E669" s="0" t="s">
        <v>90</v>
      </c>
      <c r="F669" s="0" t="s">
        <v>15</v>
      </c>
      <c r="G669" s="0" t="s">
        <v>16</v>
      </c>
      <c r="H669" s="0" t="s">
        <v>3140</v>
      </c>
      <c r="I669" s="2">
        <v>45054</v>
      </c>
      <c r="J669" s="2">
        <v>46515</v>
      </c>
    </row>
    <row r="670" customFormat="false" ht="15" hidden="false" customHeight="false" outlineLevel="0" collapsed="false">
      <c r="A670" s="0" t="s">
        <v>3141</v>
      </c>
      <c r="B670" s="0" t="s">
        <v>241</v>
      </c>
      <c r="C670" s="0" t="s">
        <v>3142</v>
      </c>
      <c r="D670" s="0" t="s">
        <v>3143</v>
      </c>
      <c r="E670" s="0" t="s">
        <v>1525</v>
      </c>
      <c r="F670" s="0" t="s">
        <v>321</v>
      </c>
      <c r="G670" s="0" t="s">
        <v>322</v>
      </c>
      <c r="H670" s="0" t="s">
        <v>3144</v>
      </c>
      <c r="I670" s="2">
        <v>45054</v>
      </c>
      <c r="J670" s="2">
        <v>46515</v>
      </c>
    </row>
    <row r="671" customFormat="false" ht="15" hidden="false" customHeight="false" outlineLevel="0" collapsed="false">
      <c r="I671" s="2"/>
      <c r="J671" s="2"/>
    </row>
    <row r="672" customFormat="false" ht="15" hidden="false" customHeight="false" outlineLevel="0" collapsed="false">
      <c r="A672" s="0" t="s">
        <v>3145</v>
      </c>
      <c r="B672" s="0" t="s">
        <v>3146</v>
      </c>
      <c r="C672" s="0" t="s">
        <v>3147</v>
      </c>
      <c r="D672" s="0" t="s">
        <v>3148</v>
      </c>
      <c r="E672" s="0" t="s">
        <v>1006</v>
      </c>
      <c r="F672" s="0" t="s">
        <v>91</v>
      </c>
      <c r="G672" s="0" t="s">
        <v>92</v>
      </c>
      <c r="H672" s="0" t="s">
        <v>3149</v>
      </c>
      <c r="I672" s="2">
        <v>45061</v>
      </c>
      <c r="J672" s="2">
        <v>46522</v>
      </c>
    </row>
    <row r="673" customFormat="false" ht="15" hidden="false" customHeight="false" outlineLevel="0" collapsed="false">
      <c r="I673" s="2"/>
      <c r="J673" s="2"/>
    </row>
    <row r="674" customFormat="false" ht="15" hidden="false" customHeight="false" outlineLevel="0" collapsed="false">
      <c r="A674" s="0" t="s">
        <v>3150</v>
      </c>
      <c r="B674" s="0" t="s">
        <v>3151</v>
      </c>
      <c r="C674" s="0" t="s">
        <v>3152</v>
      </c>
      <c r="D674" s="0" t="s">
        <v>3153</v>
      </c>
      <c r="E674" s="0" t="s">
        <v>3154</v>
      </c>
      <c r="F674" s="0" t="s">
        <v>321</v>
      </c>
      <c r="G674" s="0" t="s">
        <v>322</v>
      </c>
      <c r="H674" s="0" t="s">
        <v>3155</v>
      </c>
      <c r="I674" s="2">
        <v>45070</v>
      </c>
      <c r="J674" s="2">
        <v>46531</v>
      </c>
    </row>
    <row r="675" customFormat="false" ht="15" hidden="false" customHeight="false" outlineLevel="0" collapsed="false">
      <c r="A675" s="0" t="s">
        <v>3156</v>
      </c>
      <c r="B675" s="0" t="s">
        <v>3157</v>
      </c>
      <c r="C675" s="0" t="s">
        <v>3158</v>
      </c>
      <c r="D675" s="0" t="s">
        <v>3159</v>
      </c>
      <c r="E675" s="0" t="s">
        <v>866</v>
      </c>
      <c r="F675" s="0" t="s">
        <v>91</v>
      </c>
      <c r="G675" s="0" t="s">
        <v>92</v>
      </c>
      <c r="H675" s="0" t="s">
        <v>3160</v>
      </c>
      <c r="I675" s="2">
        <v>45070</v>
      </c>
      <c r="J675" s="2">
        <v>46531</v>
      </c>
    </row>
    <row r="676" customFormat="false" ht="15" hidden="false" customHeight="false" outlineLevel="0" collapsed="false">
      <c r="A676" s="0" t="s">
        <v>3161</v>
      </c>
      <c r="B676" s="0" t="s">
        <v>3162</v>
      </c>
      <c r="C676" s="0" t="s">
        <v>3163</v>
      </c>
      <c r="D676" s="0" t="s">
        <v>3164</v>
      </c>
      <c r="E676" s="0" t="s">
        <v>3165</v>
      </c>
      <c r="F676" s="0" t="s">
        <v>91</v>
      </c>
      <c r="G676" s="0" t="s">
        <v>92</v>
      </c>
      <c r="H676" s="0" t="s">
        <v>3166</v>
      </c>
      <c r="I676" s="2">
        <v>45070</v>
      </c>
      <c r="J676" s="2">
        <v>46531</v>
      </c>
    </row>
    <row r="677" customFormat="false" ht="15" hidden="false" customHeight="false" outlineLevel="0" collapsed="false">
      <c r="A677" s="0" t="s">
        <v>3167</v>
      </c>
      <c r="B677" s="0" t="s">
        <v>3168</v>
      </c>
      <c r="C677" s="0" t="s">
        <v>3169</v>
      </c>
      <c r="D677" s="0" t="s">
        <v>3170</v>
      </c>
      <c r="E677" s="0" t="s">
        <v>1553</v>
      </c>
      <c r="F677" s="0" t="s">
        <v>91</v>
      </c>
      <c r="G677" s="0" t="s">
        <v>92</v>
      </c>
      <c r="H677" s="0" t="s">
        <v>3171</v>
      </c>
      <c r="I677" s="2">
        <v>45070</v>
      </c>
      <c r="J677" s="2">
        <v>46531</v>
      </c>
    </row>
    <row r="678" customFormat="false" ht="15" hidden="false" customHeight="false" outlineLevel="0" collapsed="false">
      <c r="A678" s="0" t="s">
        <v>3172</v>
      </c>
      <c r="B678" s="0" t="s">
        <v>3173</v>
      </c>
      <c r="C678" s="0" t="s">
        <v>3174</v>
      </c>
      <c r="D678" s="0" t="s">
        <v>3175</v>
      </c>
      <c r="E678" s="0" t="s">
        <v>3176</v>
      </c>
      <c r="F678" s="0" t="s">
        <v>71</v>
      </c>
      <c r="G678" s="0" t="s">
        <v>72</v>
      </c>
      <c r="H678" s="0" t="s">
        <v>3177</v>
      </c>
      <c r="I678" s="2">
        <v>45070</v>
      </c>
      <c r="J678" s="2">
        <v>46531</v>
      </c>
    </row>
    <row r="679" customFormat="false" ht="15" hidden="false" customHeight="false" outlineLevel="0" collapsed="false">
      <c r="A679" s="0" t="s">
        <v>3178</v>
      </c>
      <c r="B679" s="0" t="s">
        <v>1027</v>
      </c>
      <c r="C679" s="0" t="s">
        <v>3179</v>
      </c>
      <c r="D679" s="0" t="s">
        <v>3180</v>
      </c>
      <c r="E679" s="0" t="s">
        <v>90</v>
      </c>
      <c r="F679" s="0" t="s">
        <v>15</v>
      </c>
      <c r="G679" s="0" t="s">
        <v>16</v>
      </c>
      <c r="H679" s="0" t="s">
        <v>3181</v>
      </c>
      <c r="I679" s="2">
        <v>45070</v>
      </c>
      <c r="J679" s="2">
        <v>46531</v>
      </c>
    </row>
    <row r="680" customFormat="false" ht="15" hidden="false" customHeight="false" outlineLevel="0" collapsed="false">
      <c r="I680" s="2"/>
      <c r="J680" s="2"/>
    </row>
    <row r="681" customFormat="false" ht="15" hidden="false" customHeight="false" outlineLevel="0" collapsed="false">
      <c r="A681" s="0" t="s">
        <v>3182</v>
      </c>
      <c r="B681" s="0" t="s">
        <v>1027</v>
      </c>
      <c r="C681" s="0" t="s">
        <v>3183</v>
      </c>
      <c r="D681" s="0" t="s">
        <v>3184</v>
      </c>
      <c r="E681" s="0" t="s">
        <v>3185</v>
      </c>
      <c r="F681" s="0" t="s">
        <v>321</v>
      </c>
      <c r="G681" s="0" t="s">
        <v>322</v>
      </c>
      <c r="H681" s="0" t="s">
        <v>3186</v>
      </c>
      <c r="I681" s="2">
        <v>45077</v>
      </c>
      <c r="J681" s="2">
        <v>46538</v>
      </c>
    </row>
    <row r="682" customFormat="false" ht="15" hidden="false" customHeight="false" outlineLevel="0" collapsed="false">
      <c r="A682" s="0" t="s">
        <v>3187</v>
      </c>
      <c r="B682" s="0" t="s">
        <v>3188</v>
      </c>
      <c r="C682" s="0" t="s">
        <v>3189</v>
      </c>
      <c r="D682" s="0" t="s">
        <v>3190</v>
      </c>
      <c r="E682" s="0" t="s">
        <v>3191</v>
      </c>
      <c r="F682" s="0" t="s">
        <v>91</v>
      </c>
      <c r="G682" s="0" t="s">
        <v>92</v>
      </c>
      <c r="H682" s="0" t="s">
        <v>3192</v>
      </c>
      <c r="I682" s="2">
        <v>45077</v>
      </c>
      <c r="J682" s="2">
        <v>46538</v>
      </c>
    </row>
    <row r="683" customFormat="false" ht="15" hidden="false" customHeight="false" outlineLevel="0" collapsed="false">
      <c r="I683" s="2"/>
      <c r="J683" s="2"/>
    </row>
    <row r="684" customFormat="false" ht="15" hidden="false" customHeight="false" outlineLevel="0" collapsed="false">
      <c r="A684" s="0" t="s">
        <v>3193</v>
      </c>
      <c r="B684" s="0" t="s">
        <v>2436</v>
      </c>
      <c r="C684" s="0" t="s">
        <v>3194</v>
      </c>
      <c r="D684" s="0" t="s">
        <v>3195</v>
      </c>
      <c r="E684" s="0" t="s">
        <v>520</v>
      </c>
      <c r="F684" s="0" t="s">
        <v>91</v>
      </c>
      <c r="G684" s="0" t="s">
        <v>92</v>
      </c>
      <c r="H684" s="0" t="s">
        <v>3196</v>
      </c>
      <c r="I684" s="2">
        <v>45091</v>
      </c>
      <c r="J684" s="2">
        <v>46552</v>
      </c>
    </row>
    <row r="685" customFormat="false" ht="15" hidden="false" customHeight="false" outlineLevel="0" collapsed="false">
      <c r="A685" s="0" t="s">
        <v>3193</v>
      </c>
      <c r="B685" s="0" t="s">
        <v>2436</v>
      </c>
      <c r="C685" s="0" t="s">
        <v>3197</v>
      </c>
      <c r="D685" s="0" t="s">
        <v>3198</v>
      </c>
      <c r="E685" s="0" t="s">
        <v>520</v>
      </c>
      <c r="F685" s="0" t="s">
        <v>321</v>
      </c>
      <c r="G685" s="0" t="s">
        <v>322</v>
      </c>
      <c r="H685" s="0" t="s">
        <v>3199</v>
      </c>
      <c r="I685" s="2">
        <v>45091</v>
      </c>
      <c r="J685" s="2">
        <v>46552</v>
      </c>
    </row>
    <row r="686" customFormat="false" ht="15" hidden="false" customHeight="false" outlineLevel="0" collapsed="false">
      <c r="A686" s="0" t="s">
        <v>3200</v>
      </c>
      <c r="B686" s="0" t="s">
        <v>241</v>
      </c>
      <c r="C686" s="0" t="s">
        <v>3201</v>
      </c>
      <c r="D686" s="0" t="s">
        <v>3202</v>
      </c>
      <c r="E686" s="0" t="s">
        <v>1467</v>
      </c>
      <c r="F686" s="0" t="s">
        <v>205</v>
      </c>
      <c r="G686" s="0" t="s">
        <v>206</v>
      </c>
      <c r="H686" s="0" t="s">
        <v>3203</v>
      </c>
      <c r="I686" s="2">
        <v>45091</v>
      </c>
      <c r="J686" s="2">
        <v>46552</v>
      </c>
    </row>
    <row r="687" customFormat="false" ht="15" hidden="false" customHeight="false" outlineLevel="0" collapsed="false">
      <c r="A687" s="0" t="s">
        <v>3204</v>
      </c>
      <c r="B687" s="0" t="s">
        <v>3205</v>
      </c>
      <c r="C687" s="0" t="s">
        <v>3206</v>
      </c>
      <c r="D687" s="0" t="s">
        <v>3207</v>
      </c>
      <c r="E687" s="0" t="s">
        <v>3208</v>
      </c>
      <c r="F687" s="0" t="s">
        <v>566</v>
      </c>
      <c r="G687" s="0" t="s">
        <v>567</v>
      </c>
      <c r="H687" s="0" t="s">
        <v>3209</v>
      </c>
      <c r="I687" s="2">
        <v>45091</v>
      </c>
      <c r="J687" s="2">
        <v>46552</v>
      </c>
    </row>
    <row r="688" customFormat="false" ht="15" hidden="false" customHeight="false" outlineLevel="0" collapsed="false">
      <c r="A688" s="0" t="s">
        <v>3210</v>
      </c>
      <c r="B688" s="0" t="s">
        <v>3211</v>
      </c>
      <c r="C688" s="0" t="s">
        <v>3212</v>
      </c>
      <c r="D688" s="0" t="s">
        <v>3213</v>
      </c>
      <c r="E688" s="0" t="s">
        <v>175</v>
      </c>
      <c r="F688" s="0" t="s">
        <v>71</v>
      </c>
      <c r="G688" s="0" t="s">
        <v>72</v>
      </c>
      <c r="H688" s="0" t="s">
        <v>3214</v>
      </c>
      <c r="I688" s="2">
        <v>45091</v>
      </c>
      <c r="J688" s="2">
        <v>46552</v>
      </c>
    </row>
    <row r="689" customFormat="false" ht="15" hidden="false" customHeight="false" outlineLevel="0" collapsed="false">
      <c r="A689" s="0" t="s">
        <v>3215</v>
      </c>
      <c r="B689" s="0" t="s">
        <v>3216</v>
      </c>
      <c r="C689" s="0" t="s">
        <v>3217</v>
      </c>
      <c r="D689" s="0" t="s">
        <v>3218</v>
      </c>
      <c r="E689" s="0" t="s">
        <v>2206</v>
      </c>
      <c r="F689" s="0" t="s">
        <v>91</v>
      </c>
      <c r="G689" s="0" t="s">
        <v>92</v>
      </c>
      <c r="H689" s="0" t="s">
        <v>3219</v>
      </c>
      <c r="I689" s="2">
        <v>45091</v>
      </c>
      <c r="J689" s="2">
        <v>46552</v>
      </c>
    </row>
    <row r="690" customFormat="false" ht="15" hidden="false" customHeight="false" outlineLevel="0" collapsed="false">
      <c r="A690" s="0" t="s">
        <v>3220</v>
      </c>
      <c r="B690" s="0" t="s">
        <v>241</v>
      </c>
      <c r="C690" s="0" t="s">
        <v>3221</v>
      </c>
      <c r="D690" s="0" t="s">
        <v>3222</v>
      </c>
      <c r="E690" s="0" t="s">
        <v>3223</v>
      </c>
      <c r="F690" s="0" t="s">
        <v>231</v>
      </c>
      <c r="G690" s="0" t="s">
        <v>232</v>
      </c>
      <c r="H690" s="0" t="s">
        <v>3224</v>
      </c>
      <c r="I690" s="2">
        <v>45091</v>
      </c>
      <c r="J690" s="2">
        <v>46552</v>
      </c>
    </row>
    <row r="691" customFormat="false" ht="15" hidden="false" customHeight="false" outlineLevel="0" collapsed="false">
      <c r="A691" s="0" t="s">
        <v>3225</v>
      </c>
      <c r="B691" s="0" t="s">
        <v>3226</v>
      </c>
      <c r="C691" s="0" t="s">
        <v>3227</v>
      </c>
      <c r="D691" s="0" t="s">
        <v>3228</v>
      </c>
      <c r="E691" s="0" t="s">
        <v>697</v>
      </c>
      <c r="F691" s="0" t="s">
        <v>205</v>
      </c>
      <c r="G691" s="0" t="s">
        <v>206</v>
      </c>
      <c r="H691" s="0" t="s">
        <v>3229</v>
      </c>
      <c r="I691" s="2">
        <v>45091</v>
      </c>
      <c r="J691" s="2">
        <v>46552</v>
      </c>
    </row>
    <row r="692" customFormat="false" ht="15" hidden="false" customHeight="false" outlineLevel="0" collapsed="false">
      <c r="A692" s="0" t="s">
        <v>354</v>
      </c>
      <c r="B692" s="0" t="s">
        <v>355</v>
      </c>
      <c r="C692" s="0" t="s">
        <v>356</v>
      </c>
      <c r="D692" s="0" t="s">
        <v>357</v>
      </c>
      <c r="E692" s="0" t="s">
        <v>358</v>
      </c>
      <c r="F692" s="0" t="s">
        <v>321</v>
      </c>
      <c r="G692" s="0" t="s">
        <v>322</v>
      </c>
      <c r="H692" s="0" t="s">
        <v>3230</v>
      </c>
      <c r="I692" s="2">
        <v>45091</v>
      </c>
      <c r="J692" s="2">
        <v>46552</v>
      </c>
    </row>
    <row r="693" customFormat="false" ht="15" hidden="false" customHeight="false" outlineLevel="0" collapsed="false">
      <c r="A693" s="0" t="s">
        <v>3231</v>
      </c>
      <c r="B693" s="0" t="s">
        <v>3232</v>
      </c>
      <c r="C693" s="0" t="s">
        <v>3233</v>
      </c>
      <c r="D693" s="0" t="s">
        <v>3234</v>
      </c>
      <c r="E693" s="0" t="s">
        <v>3235</v>
      </c>
      <c r="F693" s="0" t="s">
        <v>321</v>
      </c>
      <c r="G693" s="0" t="s">
        <v>322</v>
      </c>
      <c r="H693" s="0" t="s">
        <v>3236</v>
      </c>
      <c r="I693" s="2">
        <v>45091</v>
      </c>
      <c r="J693" s="2">
        <v>46552</v>
      </c>
    </row>
    <row r="694" customFormat="false" ht="15" hidden="false" customHeight="false" outlineLevel="0" collapsed="false">
      <c r="I694" s="2"/>
      <c r="J694" s="2"/>
    </row>
    <row r="695" customFormat="false" ht="15" hidden="false" customHeight="false" outlineLevel="0" collapsed="false">
      <c r="A695" s="0" t="s">
        <v>3237</v>
      </c>
      <c r="B695" s="0" t="s">
        <v>3238</v>
      </c>
      <c r="C695" s="0" t="s">
        <v>3239</v>
      </c>
      <c r="D695" s="0" t="s">
        <v>3240</v>
      </c>
      <c r="E695" s="0" t="s">
        <v>2582</v>
      </c>
      <c r="F695" s="0" t="s">
        <v>91</v>
      </c>
      <c r="G695" s="0" t="s">
        <v>92</v>
      </c>
      <c r="H695" s="0" t="s">
        <v>3241</v>
      </c>
      <c r="I695" s="2">
        <v>45098</v>
      </c>
      <c r="J695" s="2">
        <v>46559</v>
      </c>
    </row>
    <row r="696" customFormat="false" ht="15" hidden="false" customHeight="false" outlineLevel="0" collapsed="false">
      <c r="A696" s="0" t="s">
        <v>3242</v>
      </c>
      <c r="B696" s="0" t="s">
        <v>3243</v>
      </c>
      <c r="C696" s="0" t="s">
        <v>3244</v>
      </c>
      <c r="D696" s="0" t="s">
        <v>3245</v>
      </c>
      <c r="E696" s="0" t="s">
        <v>3246</v>
      </c>
      <c r="F696" s="0" t="s">
        <v>91</v>
      </c>
      <c r="G696" s="0" t="s">
        <v>92</v>
      </c>
      <c r="H696" s="0" t="s">
        <v>3247</v>
      </c>
      <c r="I696" s="2">
        <v>45098</v>
      </c>
      <c r="J696" s="2">
        <v>46559</v>
      </c>
    </row>
    <row r="697" customFormat="false" ht="15" hidden="false" customHeight="false" outlineLevel="0" collapsed="false">
      <c r="A697" s="0" t="s">
        <v>3248</v>
      </c>
      <c r="B697" s="0" t="s">
        <v>3249</v>
      </c>
      <c r="C697" s="0" t="s">
        <v>3250</v>
      </c>
      <c r="D697" s="0" t="s">
        <v>3251</v>
      </c>
      <c r="E697" s="0" t="s">
        <v>548</v>
      </c>
      <c r="F697" s="0" t="s">
        <v>91</v>
      </c>
      <c r="G697" s="0" t="s">
        <v>92</v>
      </c>
      <c r="H697" s="0" t="s">
        <v>3252</v>
      </c>
      <c r="I697" s="2">
        <v>45098</v>
      </c>
      <c r="J697" s="2">
        <v>46559</v>
      </c>
    </row>
    <row r="698" customFormat="false" ht="15" hidden="false" customHeight="false" outlineLevel="0" collapsed="false">
      <c r="A698" s="0" t="s">
        <v>3253</v>
      </c>
      <c r="B698" s="0" t="s">
        <v>3254</v>
      </c>
      <c r="C698" s="0" t="s">
        <v>3255</v>
      </c>
      <c r="D698" s="0" t="s">
        <v>3256</v>
      </c>
      <c r="E698" s="0" t="s">
        <v>3257</v>
      </c>
      <c r="F698" s="0" t="s">
        <v>321</v>
      </c>
      <c r="G698" s="0" t="s">
        <v>322</v>
      </c>
      <c r="H698" s="0" t="s">
        <v>3258</v>
      </c>
      <c r="I698" s="2">
        <v>45098</v>
      </c>
      <c r="J698" s="2">
        <v>46559</v>
      </c>
    </row>
    <row r="699" customFormat="false" ht="15" hidden="false" customHeight="false" outlineLevel="0" collapsed="false">
      <c r="A699" s="0" t="s">
        <v>3259</v>
      </c>
      <c r="B699" s="0" t="s">
        <v>3260</v>
      </c>
      <c r="C699" s="0" t="s">
        <v>3261</v>
      </c>
      <c r="D699" s="0" t="s">
        <v>3262</v>
      </c>
      <c r="E699" s="0" t="s">
        <v>3263</v>
      </c>
      <c r="F699" s="0" t="s">
        <v>91</v>
      </c>
      <c r="G699" s="0" t="s">
        <v>92</v>
      </c>
      <c r="H699" s="0" t="s">
        <v>3264</v>
      </c>
      <c r="I699" s="2">
        <v>45098</v>
      </c>
      <c r="J699" s="2">
        <v>46559</v>
      </c>
    </row>
    <row r="700" customFormat="false" ht="15" hidden="false" customHeight="false" outlineLevel="0" collapsed="false">
      <c r="A700" s="0" t="s">
        <v>3265</v>
      </c>
      <c r="B700" s="0" t="s">
        <v>3266</v>
      </c>
      <c r="C700" s="0" t="s">
        <v>3267</v>
      </c>
      <c r="D700" s="0" t="s">
        <v>3268</v>
      </c>
      <c r="E700" s="0" t="s">
        <v>751</v>
      </c>
      <c r="F700" s="0" t="s">
        <v>560</v>
      </c>
      <c r="G700" s="0" t="s">
        <v>474</v>
      </c>
      <c r="H700" s="0" t="s">
        <v>3269</v>
      </c>
      <c r="I700" s="2">
        <v>45098</v>
      </c>
      <c r="J700" s="2">
        <v>46559</v>
      </c>
    </row>
    <row r="701" customFormat="false" ht="15" hidden="false" customHeight="false" outlineLevel="0" collapsed="false">
      <c r="I701" s="2"/>
      <c r="J701" s="2"/>
    </row>
    <row r="702" customFormat="false" ht="15" hidden="false" customHeight="false" outlineLevel="0" collapsed="false">
      <c r="A702" s="0" t="s">
        <v>3270</v>
      </c>
      <c r="B702" s="0" t="s">
        <v>3271</v>
      </c>
      <c r="C702" s="0" t="s">
        <v>3272</v>
      </c>
      <c r="D702" s="0" t="s">
        <v>3273</v>
      </c>
      <c r="E702" s="0" t="s">
        <v>90</v>
      </c>
      <c r="F702" s="0" t="s">
        <v>888</v>
      </c>
      <c r="G702" s="0" t="s">
        <v>889</v>
      </c>
      <c r="H702" s="0" t="s">
        <v>3274</v>
      </c>
      <c r="I702" s="2">
        <v>45110</v>
      </c>
      <c r="J702" s="2">
        <v>46571</v>
      </c>
    </row>
    <row r="703" customFormat="false" ht="15" hidden="false" customHeight="false" outlineLevel="0" collapsed="false">
      <c r="A703" s="0" t="s">
        <v>3275</v>
      </c>
      <c r="B703" s="0" t="s">
        <v>3276</v>
      </c>
      <c r="C703" s="0" t="s">
        <v>3277</v>
      </c>
      <c r="D703" s="0" t="s">
        <v>3278</v>
      </c>
      <c r="E703" s="0" t="s">
        <v>90</v>
      </c>
      <c r="F703" s="0" t="s">
        <v>1059</v>
      </c>
      <c r="G703" s="0" t="s">
        <v>989</v>
      </c>
      <c r="H703" s="0" t="s">
        <v>3279</v>
      </c>
      <c r="I703" s="2">
        <v>45110</v>
      </c>
      <c r="J703" s="2">
        <v>46571</v>
      </c>
    </row>
    <row r="704" customFormat="false" ht="15" hidden="false" customHeight="false" outlineLevel="0" collapsed="false">
      <c r="A704" s="0" t="s">
        <v>3280</v>
      </c>
      <c r="B704" s="0" t="s">
        <v>3281</v>
      </c>
      <c r="C704" s="0" t="s">
        <v>3282</v>
      </c>
      <c r="D704" s="0" t="s">
        <v>3283</v>
      </c>
      <c r="E704" s="0" t="s">
        <v>1575</v>
      </c>
      <c r="F704" s="0" t="s">
        <v>15</v>
      </c>
      <c r="G704" s="0" t="s">
        <v>16</v>
      </c>
      <c r="H704" s="0" t="s">
        <v>3284</v>
      </c>
      <c r="I704" s="2">
        <v>45105</v>
      </c>
      <c r="J704" s="2">
        <v>46566</v>
      </c>
    </row>
    <row r="705" customFormat="false" ht="15" hidden="false" customHeight="false" outlineLevel="0" collapsed="false">
      <c r="A705" s="0" t="s">
        <v>3285</v>
      </c>
      <c r="B705" s="0" t="s">
        <v>3286</v>
      </c>
      <c r="C705" s="0" t="s">
        <v>3287</v>
      </c>
      <c r="D705" s="0" t="s">
        <v>3288</v>
      </c>
      <c r="E705" s="0" t="s">
        <v>3289</v>
      </c>
      <c r="F705" s="0" t="s">
        <v>15</v>
      </c>
      <c r="G705" s="0" t="s">
        <v>16</v>
      </c>
      <c r="H705" s="0" t="s">
        <v>3290</v>
      </c>
      <c r="I705" s="2">
        <v>45105</v>
      </c>
      <c r="J705" s="2">
        <v>46566</v>
      </c>
    </row>
    <row r="706" customFormat="false" ht="15" hidden="false" customHeight="false" outlineLevel="0" collapsed="false">
      <c r="I706" s="2"/>
      <c r="J706" s="2"/>
    </row>
    <row r="707" customFormat="false" ht="15" hidden="false" customHeight="false" outlineLevel="0" collapsed="false">
      <c r="A707" s="0" t="s">
        <v>3204</v>
      </c>
      <c r="B707" s="0" t="s">
        <v>3205</v>
      </c>
      <c r="C707" s="0" t="s">
        <v>3206</v>
      </c>
      <c r="D707" s="0" t="s">
        <v>3207</v>
      </c>
      <c r="E707" s="0" t="s">
        <v>3208</v>
      </c>
      <c r="F707" s="0" t="s">
        <v>231</v>
      </c>
      <c r="G707" s="0" t="s">
        <v>232</v>
      </c>
      <c r="H707" s="0" t="s">
        <v>3291</v>
      </c>
      <c r="I707" s="2">
        <v>45114</v>
      </c>
      <c r="J707" s="2">
        <v>46575</v>
      </c>
    </row>
    <row r="708" customFormat="false" ht="15" hidden="false" customHeight="false" outlineLevel="0" collapsed="false">
      <c r="A708" s="0" t="s">
        <v>3292</v>
      </c>
      <c r="B708" s="0" t="s">
        <v>241</v>
      </c>
      <c r="C708" s="0" t="s">
        <v>3293</v>
      </c>
      <c r="D708" s="0" t="s">
        <v>3294</v>
      </c>
      <c r="E708" s="0" t="s">
        <v>3295</v>
      </c>
      <c r="F708" s="0" t="s">
        <v>71</v>
      </c>
      <c r="G708" s="0" t="s">
        <v>72</v>
      </c>
      <c r="H708" s="0" t="s">
        <v>3296</v>
      </c>
      <c r="I708" s="2">
        <v>45114</v>
      </c>
      <c r="J708" s="2">
        <v>46575</v>
      </c>
    </row>
    <row r="709" customFormat="false" ht="15" hidden="false" customHeight="false" outlineLevel="0" collapsed="false">
      <c r="A709" s="0" t="s">
        <v>3297</v>
      </c>
      <c r="B709" s="0" t="s">
        <v>3298</v>
      </c>
      <c r="C709" s="0" t="s">
        <v>3299</v>
      </c>
      <c r="D709" s="0" t="s">
        <v>3300</v>
      </c>
      <c r="E709" s="0" t="s">
        <v>3301</v>
      </c>
      <c r="F709" s="0" t="s">
        <v>15</v>
      </c>
      <c r="G709" s="0" t="s">
        <v>16</v>
      </c>
      <c r="H709" s="0" t="s">
        <v>3302</v>
      </c>
      <c r="I709" s="2">
        <v>45114</v>
      </c>
      <c r="J709" s="2">
        <v>46575</v>
      </c>
    </row>
    <row r="710" customFormat="false" ht="15" hidden="false" customHeight="false" outlineLevel="0" collapsed="false">
      <c r="A710" s="0" t="s">
        <v>3303</v>
      </c>
      <c r="B710" s="0" t="s">
        <v>3304</v>
      </c>
      <c r="C710" s="0" t="s">
        <v>3305</v>
      </c>
      <c r="D710" s="0" t="s">
        <v>3306</v>
      </c>
      <c r="E710" s="0" t="s">
        <v>3307</v>
      </c>
      <c r="F710" s="0" t="s">
        <v>231</v>
      </c>
      <c r="G710" s="0" t="s">
        <v>232</v>
      </c>
      <c r="H710" s="0" t="s">
        <v>3308</v>
      </c>
      <c r="I710" s="2">
        <v>45114</v>
      </c>
      <c r="J710" s="2">
        <v>46575</v>
      </c>
    </row>
    <row r="711" customFormat="false" ht="15" hidden="false" customHeight="false" outlineLevel="0" collapsed="false">
      <c r="A711" s="0" t="s">
        <v>3309</v>
      </c>
      <c r="B711" s="0" t="s">
        <v>3310</v>
      </c>
      <c r="C711" s="0" t="s">
        <v>3311</v>
      </c>
      <c r="D711" s="0" t="s">
        <v>3312</v>
      </c>
      <c r="E711" s="0" t="s">
        <v>1501</v>
      </c>
      <c r="F711" s="0" t="s">
        <v>71</v>
      </c>
      <c r="G711" s="0" t="s">
        <v>72</v>
      </c>
      <c r="H711" s="0" t="s">
        <v>3313</v>
      </c>
      <c r="I711" s="2">
        <v>45114</v>
      </c>
      <c r="J711" s="2">
        <v>46575</v>
      </c>
    </row>
    <row r="712" customFormat="false" ht="15" hidden="false" customHeight="false" outlineLevel="0" collapsed="false">
      <c r="A712" s="0" t="s">
        <v>3314</v>
      </c>
      <c r="B712" s="0" t="s">
        <v>3315</v>
      </c>
      <c r="C712" s="0" t="s">
        <v>3316</v>
      </c>
      <c r="D712" s="0" t="s">
        <v>3317</v>
      </c>
      <c r="E712" s="0" t="s">
        <v>1012</v>
      </c>
      <c r="F712" s="0" t="s">
        <v>91</v>
      </c>
      <c r="G712" s="0" t="s">
        <v>92</v>
      </c>
      <c r="H712" s="0" t="s">
        <v>3318</v>
      </c>
      <c r="I712" s="2">
        <v>45114</v>
      </c>
      <c r="J712" s="2">
        <v>46575</v>
      </c>
    </row>
    <row r="713" customFormat="false" ht="15" hidden="false" customHeight="false" outlineLevel="0" collapsed="false">
      <c r="A713" s="0" t="s">
        <v>3319</v>
      </c>
      <c r="B713" s="0" t="s">
        <v>3320</v>
      </c>
      <c r="C713" s="0" t="s">
        <v>3321</v>
      </c>
      <c r="D713" s="0" t="s">
        <v>3322</v>
      </c>
      <c r="E713" s="0" t="s">
        <v>3323</v>
      </c>
      <c r="F713" s="0" t="s">
        <v>15</v>
      </c>
      <c r="G713" s="0" t="s">
        <v>16</v>
      </c>
      <c r="H713" s="0" t="s">
        <v>3324</v>
      </c>
      <c r="I713" s="2">
        <v>45114</v>
      </c>
      <c r="J713" s="2">
        <v>46575</v>
      </c>
    </row>
    <row r="714" customFormat="false" ht="15" hidden="false" customHeight="false" outlineLevel="0" collapsed="false">
      <c r="A714" s="0" t="s">
        <v>3325</v>
      </c>
      <c r="B714" s="0" t="s">
        <v>31</v>
      </c>
      <c r="C714" s="0" t="s">
        <v>3326</v>
      </c>
      <c r="D714" s="0" t="s">
        <v>3327</v>
      </c>
      <c r="E714" s="0" t="s">
        <v>795</v>
      </c>
      <c r="F714" s="0" t="s">
        <v>1880</v>
      </c>
      <c r="G714" s="0" t="s">
        <v>1881</v>
      </c>
      <c r="H714" s="0" t="s">
        <v>3328</v>
      </c>
      <c r="I714" s="2">
        <v>45118</v>
      </c>
      <c r="J714" s="2">
        <v>46579</v>
      </c>
    </row>
    <row r="715" customFormat="false" ht="15" hidden="false" customHeight="false" outlineLevel="0" collapsed="false">
      <c r="I715" s="2"/>
      <c r="J715" s="2"/>
    </row>
    <row r="716" customFormat="false" ht="15" hidden="false" customHeight="false" outlineLevel="0" collapsed="false">
      <c r="A716" s="0" t="s">
        <v>3329</v>
      </c>
      <c r="B716" s="0" t="s">
        <v>241</v>
      </c>
      <c r="C716" s="0" t="s">
        <v>3330</v>
      </c>
      <c r="D716" s="0" t="s">
        <v>3331</v>
      </c>
      <c r="E716" s="0" t="s">
        <v>665</v>
      </c>
      <c r="F716" s="0" t="s">
        <v>91</v>
      </c>
      <c r="G716" s="0" t="s">
        <v>92</v>
      </c>
      <c r="H716" s="0" t="s">
        <v>3332</v>
      </c>
      <c r="I716" s="2">
        <v>45118</v>
      </c>
      <c r="J716" s="2">
        <v>46579</v>
      </c>
    </row>
    <row r="717" customFormat="false" ht="15" hidden="false" customHeight="false" outlineLevel="0" collapsed="false">
      <c r="A717" s="0" t="s">
        <v>3333</v>
      </c>
      <c r="B717" s="0" t="s">
        <v>3334</v>
      </c>
      <c r="C717" s="0" t="s">
        <v>3335</v>
      </c>
      <c r="D717" s="0" t="s">
        <v>3336</v>
      </c>
      <c r="E717" s="0" t="s">
        <v>2253</v>
      </c>
      <c r="F717" s="0" t="s">
        <v>321</v>
      </c>
      <c r="G717" s="0" t="s">
        <v>322</v>
      </c>
      <c r="H717" s="0" t="s">
        <v>3337</v>
      </c>
      <c r="I717" s="2">
        <v>45118</v>
      </c>
      <c r="J717" s="2">
        <v>46579</v>
      </c>
    </row>
    <row r="718" customFormat="false" ht="15" hidden="false" customHeight="false" outlineLevel="0" collapsed="false">
      <c r="A718" s="0" t="s">
        <v>3338</v>
      </c>
      <c r="B718" s="0" t="s">
        <v>67</v>
      </c>
      <c r="C718" s="0" t="s">
        <v>3339</v>
      </c>
      <c r="D718" s="0" t="s">
        <v>3340</v>
      </c>
      <c r="E718" s="0" t="s">
        <v>3341</v>
      </c>
      <c r="F718" s="0" t="s">
        <v>91</v>
      </c>
      <c r="G718" s="0" t="s">
        <v>92</v>
      </c>
      <c r="H718" s="0" t="s">
        <v>3342</v>
      </c>
      <c r="I718" s="2">
        <v>45118</v>
      </c>
      <c r="J718" s="2">
        <v>46579</v>
      </c>
    </row>
    <row r="719" customFormat="false" ht="15" hidden="false" customHeight="false" outlineLevel="0" collapsed="false">
      <c r="I719" s="2"/>
      <c r="J719" s="2"/>
    </row>
    <row r="720" customFormat="false" ht="15" hidden="false" customHeight="false" outlineLevel="0" collapsed="false">
      <c r="A720" s="0" t="s">
        <v>3343</v>
      </c>
      <c r="B720" s="0" t="s">
        <v>3344</v>
      </c>
      <c r="C720" s="0" t="s">
        <v>3345</v>
      </c>
      <c r="D720" s="0" t="s">
        <v>3346</v>
      </c>
      <c r="E720" s="0" t="s">
        <v>3347</v>
      </c>
      <c r="F720" s="0" t="s">
        <v>91</v>
      </c>
      <c r="G720" s="0" t="s">
        <v>92</v>
      </c>
      <c r="H720" s="0" t="s">
        <v>3348</v>
      </c>
      <c r="I720" s="2">
        <v>45127</v>
      </c>
      <c r="J720" s="2">
        <v>46588</v>
      </c>
    </row>
    <row r="721" customFormat="false" ht="15" hidden="false" customHeight="false" outlineLevel="0" collapsed="false">
      <c r="A721" s="0" t="s">
        <v>3349</v>
      </c>
      <c r="B721" s="0" t="s">
        <v>3350</v>
      </c>
      <c r="C721" s="0" t="s">
        <v>3351</v>
      </c>
      <c r="D721" s="0" t="s">
        <v>3352</v>
      </c>
      <c r="E721" s="0" t="s">
        <v>2098</v>
      </c>
      <c r="F721" s="0" t="s">
        <v>15</v>
      </c>
      <c r="G721" s="0" t="s">
        <v>16</v>
      </c>
      <c r="H721" s="0" t="s">
        <v>3353</v>
      </c>
      <c r="I721" s="2">
        <v>45127</v>
      </c>
      <c r="J721" s="2">
        <v>46588</v>
      </c>
    </row>
    <row r="722" customFormat="false" ht="15" hidden="false" customHeight="false" outlineLevel="0" collapsed="false">
      <c r="A722" s="0" t="s">
        <v>3354</v>
      </c>
      <c r="B722" s="0" t="s">
        <v>3355</v>
      </c>
      <c r="C722" s="0" t="s">
        <v>3356</v>
      </c>
      <c r="D722" s="0" t="s">
        <v>3357</v>
      </c>
      <c r="E722" s="0" t="s">
        <v>1006</v>
      </c>
      <c r="F722" s="0" t="s">
        <v>91</v>
      </c>
      <c r="G722" s="0" t="s">
        <v>92</v>
      </c>
      <c r="H722" s="0" t="s">
        <v>3358</v>
      </c>
      <c r="I722" s="2">
        <v>45127</v>
      </c>
      <c r="J722" s="2">
        <v>46588</v>
      </c>
    </row>
    <row r="723" customFormat="false" ht="15" hidden="false" customHeight="false" outlineLevel="0" collapsed="false">
      <c r="I723" s="2"/>
      <c r="J723" s="2"/>
    </row>
    <row r="724" customFormat="false" ht="15" hidden="false" customHeight="false" outlineLevel="0" collapsed="false">
      <c r="A724" s="0" t="s">
        <v>3359</v>
      </c>
      <c r="B724" s="0" t="s">
        <v>3360</v>
      </c>
      <c r="C724" s="0" t="s">
        <v>3361</v>
      </c>
      <c r="D724" s="0" t="s">
        <v>3362</v>
      </c>
      <c r="E724" s="0" t="s">
        <v>90</v>
      </c>
      <c r="F724" s="0" t="s">
        <v>321</v>
      </c>
      <c r="G724" s="0" t="s">
        <v>322</v>
      </c>
      <c r="H724" s="0" t="s">
        <v>3363</v>
      </c>
      <c r="I724" s="2">
        <v>45132</v>
      </c>
      <c r="J724" s="2">
        <v>46593</v>
      </c>
    </row>
    <row r="725" customFormat="false" ht="15" hidden="false" customHeight="false" outlineLevel="0" collapsed="false">
      <c r="A725" s="0" t="s">
        <v>3364</v>
      </c>
      <c r="B725" s="0" t="s">
        <v>3365</v>
      </c>
      <c r="C725" s="0" t="s">
        <v>3366</v>
      </c>
      <c r="D725" s="0" t="s">
        <v>3367</v>
      </c>
      <c r="E725" s="0" t="s">
        <v>1595</v>
      </c>
      <c r="F725" s="0" t="s">
        <v>321</v>
      </c>
      <c r="G725" s="0" t="s">
        <v>322</v>
      </c>
      <c r="H725" s="0" t="s">
        <v>3368</v>
      </c>
      <c r="I725" s="2">
        <v>45132</v>
      </c>
      <c r="J725" s="2">
        <v>46593</v>
      </c>
    </row>
    <row r="726" customFormat="false" ht="15" hidden="false" customHeight="false" outlineLevel="0" collapsed="false">
      <c r="A726" s="0" t="s">
        <v>3369</v>
      </c>
      <c r="B726" s="0" t="s">
        <v>117</v>
      </c>
      <c r="C726" s="0" t="s">
        <v>3370</v>
      </c>
      <c r="D726" s="0" t="s">
        <v>3371</v>
      </c>
      <c r="E726" s="0" t="s">
        <v>3372</v>
      </c>
      <c r="F726" s="0" t="s">
        <v>91</v>
      </c>
      <c r="G726" s="0" t="s">
        <v>92</v>
      </c>
      <c r="H726" s="0" t="s">
        <v>3373</v>
      </c>
      <c r="I726" s="2">
        <v>45132</v>
      </c>
      <c r="J726" s="2">
        <v>46593</v>
      </c>
    </row>
    <row r="727" customFormat="false" ht="15" hidden="false" customHeight="false" outlineLevel="0" collapsed="false">
      <c r="A727" s="0" t="s">
        <v>3374</v>
      </c>
      <c r="B727" s="0" t="s">
        <v>3375</v>
      </c>
      <c r="C727" s="0" t="s">
        <v>3376</v>
      </c>
      <c r="D727" s="0" t="s">
        <v>3377</v>
      </c>
      <c r="E727" s="0" t="s">
        <v>274</v>
      </c>
      <c r="F727" s="0" t="s">
        <v>15</v>
      </c>
      <c r="G727" s="0" t="s">
        <v>16</v>
      </c>
      <c r="H727" s="0" t="s">
        <v>3324</v>
      </c>
      <c r="I727" s="2">
        <v>45134</v>
      </c>
      <c r="J727" s="2">
        <v>46595</v>
      </c>
    </row>
    <row r="728" customFormat="false" ht="15" hidden="false" customHeight="false" outlineLevel="0" collapsed="false">
      <c r="A728" s="0" t="s">
        <v>3378</v>
      </c>
      <c r="B728" s="0" t="s">
        <v>241</v>
      </c>
      <c r="C728" s="0" t="s">
        <v>3379</v>
      </c>
      <c r="D728" s="0" t="s">
        <v>3380</v>
      </c>
      <c r="E728" s="0" t="s">
        <v>3381</v>
      </c>
      <c r="F728" s="0" t="s">
        <v>321</v>
      </c>
      <c r="G728" s="0" t="s">
        <v>322</v>
      </c>
      <c r="H728" s="0" t="s">
        <v>3382</v>
      </c>
      <c r="I728" s="2">
        <v>45132</v>
      </c>
      <c r="J728" s="2">
        <v>46593</v>
      </c>
    </row>
    <row r="729" customFormat="false" ht="15" hidden="false" customHeight="false" outlineLevel="0" collapsed="false">
      <c r="I729" s="2"/>
      <c r="J729" s="2"/>
    </row>
    <row r="730" customFormat="false" ht="15" hidden="false" customHeight="false" outlineLevel="0" collapsed="false">
      <c r="A730" s="0" t="s">
        <v>3383</v>
      </c>
      <c r="B730" s="0" t="s">
        <v>3384</v>
      </c>
      <c r="C730" s="0" t="s">
        <v>3385</v>
      </c>
      <c r="D730" s="0" t="s">
        <v>3386</v>
      </c>
      <c r="E730" s="0" t="s">
        <v>34</v>
      </c>
      <c r="F730" s="0" t="s">
        <v>91</v>
      </c>
      <c r="G730" s="0" t="s">
        <v>92</v>
      </c>
      <c r="H730" s="0" t="s">
        <v>3387</v>
      </c>
      <c r="I730" s="2">
        <v>45142</v>
      </c>
      <c r="J730" s="2">
        <v>46603</v>
      </c>
    </row>
    <row r="731" customFormat="false" ht="15" hidden="false" customHeight="false" outlineLevel="0" collapsed="false">
      <c r="A731" s="0" t="s">
        <v>3388</v>
      </c>
      <c r="B731" s="0" t="s">
        <v>3389</v>
      </c>
      <c r="C731" s="0" t="s">
        <v>3390</v>
      </c>
      <c r="D731" s="0" t="s">
        <v>3391</v>
      </c>
      <c r="E731" s="0" t="s">
        <v>2427</v>
      </c>
      <c r="F731" s="0" t="s">
        <v>91</v>
      </c>
      <c r="G731" s="0" t="s">
        <v>92</v>
      </c>
      <c r="H731" s="0" t="s">
        <v>3392</v>
      </c>
      <c r="I731" s="2">
        <v>45142</v>
      </c>
      <c r="J731" s="2">
        <v>46603</v>
      </c>
    </row>
    <row r="732" customFormat="false" ht="15" hidden="false" customHeight="false" outlineLevel="0" collapsed="false">
      <c r="A732" s="0" t="s">
        <v>3393</v>
      </c>
      <c r="B732" s="0" t="s">
        <v>3394</v>
      </c>
      <c r="C732" s="0" t="s">
        <v>3395</v>
      </c>
      <c r="D732" s="0" t="s">
        <v>3396</v>
      </c>
      <c r="E732" s="0" t="s">
        <v>2688</v>
      </c>
      <c r="F732" s="0" t="s">
        <v>321</v>
      </c>
      <c r="G732" s="0" t="s">
        <v>322</v>
      </c>
      <c r="H732" s="0" t="s">
        <v>3397</v>
      </c>
      <c r="I732" s="2">
        <v>45142</v>
      </c>
      <c r="J732" s="2">
        <v>46603</v>
      </c>
    </row>
    <row r="733" customFormat="false" ht="15" hidden="false" customHeight="false" outlineLevel="0" collapsed="false">
      <c r="A733" s="0" t="s">
        <v>3398</v>
      </c>
      <c r="B733" s="0" t="s">
        <v>241</v>
      </c>
      <c r="C733" s="0" t="s">
        <v>3399</v>
      </c>
      <c r="D733" s="0" t="s">
        <v>3400</v>
      </c>
      <c r="E733" s="0" t="s">
        <v>1553</v>
      </c>
      <c r="F733" s="0" t="s">
        <v>15</v>
      </c>
      <c r="G733" s="0" t="s">
        <v>16</v>
      </c>
      <c r="H733" s="0" t="s">
        <v>3401</v>
      </c>
      <c r="I733" s="2">
        <v>45142</v>
      </c>
      <c r="J733" s="2">
        <v>46603</v>
      </c>
    </row>
    <row r="734" customFormat="false" ht="15" hidden="false" customHeight="false" outlineLevel="0" collapsed="false">
      <c r="A734" s="0" t="s">
        <v>3402</v>
      </c>
      <c r="B734" s="0" t="s">
        <v>748</v>
      </c>
      <c r="C734" s="0" t="s">
        <v>3403</v>
      </c>
      <c r="D734" s="0" t="s">
        <v>3404</v>
      </c>
      <c r="E734" s="0" t="s">
        <v>108</v>
      </c>
      <c r="F734" s="0" t="s">
        <v>231</v>
      </c>
      <c r="G734" s="0" t="s">
        <v>232</v>
      </c>
      <c r="H734" s="0" t="s">
        <v>3405</v>
      </c>
      <c r="I734" s="2">
        <v>45145</v>
      </c>
      <c r="J734" s="2">
        <v>46606</v>
      </c>
    </row>
    <row r="735" customFormat="false" ht="15" hidden="false" customHeight="false" outlineLevel="0" collapsed="false">
      <c r="A735" s="0" t="s">
        <v>3406</v>
      </c>
      <c r="B735" s="0" t="s">
        <v>3407</v>
      </c>
      <c r="C735" s="0" t="s">
        <v>3408</v>
      </c>
      <c r="D735" s="0" t="s">
        <v>3409</v>
      </c>
      <c r="E735" s="0" t="s">
        <v>807</v>
      </c>
      <c r="F735" s="0" t="s">
        <v>1059</v>
      </c>
      <c r="G735" s="0" t="s">
        <v>989</v>
      </c>
      <c r="H735" s="0" t="s">
        <v>3410</v>
      </c>
      <c r="I735" s="2">
        <v>45146</v>
      </c>
      <c r="J735" s="2">
        <v>46607</v>
      </c>
    </row>
    <row r="736" customFormat="false" ht="15" hidden="false" customHeight="false" outlineLevel="0" collapsed="false">
      <c r="A736" s="0" t="s">
        <v>3411</v>
      </c>
      <c r="B736" s="0" t="s">
        <v>3023</v>
      </c>
      <c r="C736" s="0" t="s">
        <v>3412</v>
      </c>
      <c r="D736" s="0" t="s">
        <v>3413</v>
      </c>
      <c r="E736" s="0" t="s">
        <v>1822</v>
      </c>
      <c r="F736" s="0" t="s">
        <v>91</v>
      </c>
      <c r="G736" s="0" t="s">
        <v>92</v>
      </c>
      <c r="H736" s="0" t="s">
        <v>3414</v>
      </c>
      <c r="I736" s="2">
        <v>45142</v>
      </c>
      <c r="J736" s="2">
        <v>46603</v>
      </c>
    </row>
    <row r="737" customFormat="false" ht="15" hidden="false" customHeight="false" outlineLevel="0" collapsed="false">
      <c r="A737" s="0" t="s">
        <v>3415</v>
      </c>
      <c r="B737" s="0" t="s">
        <v>3416</v>
      </c>
      <c r="C737" s="0" t="s">
        <v>3417</v>
      </c>
      <c r="D737" s="0" t="s">
        <v>3418</v>
      </c>
      <c r="E737" s="0" t="s">
        <v>3419</v>
      </c>
      <c r="F737" s="0" t="s">
        <v>321</v>
      </c>
      <c r="G737" s="0" t="s">
        <v>322</v>
      </c>
      <c r="H737" s="0" t="s">
        <v>3420</v>
      </c>
      <c r="I737" s="2">
        <v>45142</v>
      </c>
      <c r="J737" s="2">
        <v>46603</v>
      </c>
    </row>
    <row r="738" customFormat="false" ht="15" hidden="false" customHeight="false" outlineLevel="0" collapsed="false">
      <c r="A738" s="0" t="s">
        <v>3421</v>
      </c>
      <c r="B738" s="0" t="s">
        <v>3422</v>
      </c>
      <c r="C738" s="0" t="s">
        <v>3423</v>
      </c>
      <c r="D738" s="0" t="s">
        <v>3424</v>
      </c>
      <c r="E738" s="0" t="s">
        <v>3425</v>
      </c>
      <c r="F738" s="0" t="s">
        <v>15</v>
      </c>
      <c r="G738" s="0" t="s">
        <v>16</v>
      </c>
      <c r="H738" s="0" t="s">
        <v>3426</v>
      </c>
      <c r="I738" s="2">
        <v>45142</v>
      </c>
      <c r="J738" s="2">
        <v>46603</v>
      </c>
    </row>
    <row r="739" customFormat="false" ht="15" hidden="false" customHeight="false" outlineLevel="0" collapsed="false">
      <c r="I739" s="2"/>
      <c r="J739" s="2"/>
    </row>
    <row r="740" customFormat="false" ht="15" hidden="false" customHeight="false" outlineLevel="0" collapsed="false">
      <c r="A740" s="0" t="s">
        <v>3427</v>
      </c>
      <c r="B740" s="0" t="s">
        <v>19</v>
      </c>
      <c r="C740" s="0" t="s">
        <v>3428</v>
      </c>
      <c r="D740" s="0" t="s">
        <v>3429</v>
      </c>
      <c r="E740" s="0" t="s">
        <v>3430</v>
      </c>
      <c r="F740" s="0" t="s">
        <v>15</v>
      </c>
      <c r="G740" s="0" t="s">
        <v>16</v>
      </c>
      <c r="H740" s="0" t="s">
        <v>3431</v>
      </c>
      <c r="I740" s="2">
        <v>45148</v>
      </c>
      <c r="J740" s="2">
        <v>46609</v>
      </c>
    </row>
    <row r="741" customFormat="false" ht="15" hidden="false" customHeight="false" outlineLevel="0" collapsed="false">
      <c r="A741" s="0" t="s">
        <v>3432</v>
      </c>
      <c r="B741" s="0" t="s">
        <v>3433</v>
      </c>
      <c r="C741" s="0" t="s">
        <v>3434</v>
      </c>
      <c r="D741" s="0" t="s">
        <v>3435</v>
      </c>
      <c r="E741" s="0" t="s">
        <v>2195</v>
      </c>
      <c r="F741" s="0" t="s">
        <v>91</v>
      </c>
      <c r="G741" s="0" t="s">
        <v>92</v>
      </c>
      <c r="H741" s="0" t="s">
        <v>3436</v>
      </c>
      <c r="I741" s="2">
        <v>45148</v>
      </c>
      <c r="J741" s="2">
        <v>46609</v>
      </c>
    </row>
    <row r="742" customFormat="false" ht="15" hidden="false" customHeight="false" outlineLevel="0" collapsed="false">
      <c r="A742" s="0" t="s">
        <v>3437</v>
      </c>
      <c r="B742" s="0" t="s">
        <v>3438</v>
      </c>
      <c r="C742" s="0" t="s">
        <v>3439</v>
      </c>
      <c r="D742" s="0" t="s">
        <v>3440</v>
      </c>
      <c r="E742" s="0" t="s">
        <v>1647</v>
      </c>
      <c r="F742" s="0" t="s">
        <v>91</v>
      </c>
      <c r="G742" s="0" t="s">
        <v>92</v>
      </c>
      <c r="H742" s="0" t="s">
        <v>3441</v>
      </c>
      <c r="I742" s="2">
        <v>45148</v>
      </c>
      <c r="J742" s="2">
        <v>46609</v>
      </c>
    </row>
    <row r="743" customFormat="false" ht="15" hidden="false" customHeight="false" outlineLevel="0" collapsed="false">
      <c r="A743" s="0" t="s">
        <v>3442</v>
      </c>
      <c r="B743" s="0" t="s">
        <v>3443</v>
      </c>
      <c r="C743" s="0" t="s">
        <v>3444</v>
      </c>
      <c r="D743" s="0" t="s">
        <v>3445</v>
      </c>
      <c r="E743" s="0" t="s">
        <v>702</v>
      </c>
      <c r="F743" s="0" t="s">
        <v>91</v>
      </c>
      <c r="G743" s="0" t="s">
        <v>92</v>
      </c>
      <c r="H743" s="0" t="s">
        <v>3446</v>
      </c>
      <c r="I743" s="2">
        <v>45148</v>
      </c>
      <c r="J743" s="2">
        <v>46609</v>
      </c>
    </row>
    <row r="744" customFormat="false" ht="15" hidden="false" customHeight="false" outlineLevel="0" collapsed="false">
      <c r="A744" s="0" t="s">
        <v>1555</v>
      </c>
      <c r="B744" s="0" t="s">
        <v>117</v>
      </c>
      <c r="C744" s="0" t="s">
        <v>1556</v>
      </c>
      <c r="D744" s="0" t="s">
        <v>1557</v>
      </c>
      <c r="E744" s="0" t="s">
        <v>439</v>
      </c>
      <c r="F744" s="0" t="s">
        <v>321</v>
      </c>
      <c r="G744" s="0" t="s">
        <v>322</v>
      </c>
      <c r="H744" s="0" t="s">
        <v>3447</v>
      </c>
      <c r="I744" s="2">
        <v>45148</v>
      </c>
      <c r="J744" s="2">
        <v>46609</v>
      </c>
    </row>
    <row r="745" customFormat="false" ht="15" hidden="false" customHeight="false" outlineLevel="0" collapsed="false">
      <c r="A745" s="0" t="s">
        <v>3448</v>
      </c>
      <c r="B745" s="0" t="s">
        <v>3449</v>
      </c>
      <c r="C745" s="0" t="s">
        <v>3450</v>
      </c>
      <c r="D745" s="0" t="s">
        <v>3451</v>
      </c>
      <c r="E745" s="0" t="s">
        <v>1058</v>
      </c>
      <c r="F745" s="0" t="s">
        <v>321</v>
      </c>
      <c r="G745" s="0" t="s">
        <v>322</v>
      </c>
      <c r="H745" s="0" t="s">
        <v>3452</v>
      </c>
      <c r="I745" s="2">
        <v>45148</v>
      </c>
      <c r="J745" s="2">
        <v>46609</v>
      </c>
    </row>
    <row r="746" customFormat="false" ht="15" hidden="false" customHeight="false" outlineLevel="0" collapsed="false">
      <c r="A746" s="0" t="s">
        <v>3453</v>
      </c>
      <c r="B746" s="0" t="s">
        <v>3454</v>
      </c>
      <c r="C746" s="0" t="s">
        <v>3455</v>
      </c>
      <c r="D746" s="0" t="s">
        <v>3456</v>
      </c>
      <c r="E746" s="0" t="s">
        <v>108</v>
      </c>
      <c r="F746" s="0" t="s">
        <v>321</v>
      </c>
      <c r="G746" s="0" t="s">
        <v>322</v>
      </c>
      <c r="H746" s="0" t="s">
        <v>3457</v>
      </c>
      <c r="I746" s="2">
        <v>45155</v>
      </c>
      <c r="J746" s="2">
        <v>46616</v>
      </c>
    </row>
    <row r="747" customFormat="false" ht="15" hidden="false" customHeight="false" outlineLevel="0" collapsed="false">
      <c r="A747" s="0" t="s">
        <v>3458</v>
      </c>
      <c r="B747" s="0" t="s">
        <v>3459</v>
      </c>
      <c r="C747" s="0" t="s">
        <v>3460</v>
      </c>
      <c r="D747" s="0" t="s">
        <v>3461</v>
      </c>
      <c r="E747" s="0" t="s">
        <v>2098</v>
      </c>
      <c r="F747" s="0" t="s">
        <v>321</v>
      </c>
      <c r="G747" s="0" t="s">
        <v>322</v>
      </c>
      <c r="H747" s="0" t="s">
        <v>3462</v>
      </c>
      <c r="I747" s="2">
        <v>45160</v>
      </c>
      <c r="J747" s="2">
        <v>46621</v>
      </c>
    </row>
    <row r="748" customFormat="false" ht="15" hidden="false" customHeight="false" outlineLevel="0" collapsed="false">
      <c r="A748" s="0" t="s">
        <v>3463</v>
      </c>
      <c r="B748" s="0" t="s">
        <v>3464</v>
      </c>
      <c r="C748" s="0" t="s">
        <v>3465</v>
      </c>
      <c r="D748" s="0" t="s">
        <v>3466</v>
      </c>
      <c r="E748" s="0" t="s">
        <v>3467</v>
      </c>
      <c r="F748" s="0" t="s">
        <v>321</v>
      </c>
      <c r="G748" s="0" t="s">
        <v>322</v>
      </c>
      <c r="H748" s="0" t="s">
        <v>3468</v>
      </c>
      <c r="I748" s="2">
        <v>45148</v>
      </c>
      <c r="J748" s="2">
        <v>46609</v>
      </c>
    </row>
    <row r="749" customFormat="false" ht="15" hidden="false" customHeight="false" outlineLevel="0" collapsed="false">
      <c r="H749" s="0" t="s">
        <v>3469</v>
      </c>
      <c r="I749" s="2"/>
      <c r="J749" s="2"/>
    </row>
    <row r="750" customFormat="false" ht="15" hidden="false" customHeight="false" outlineLevel="0" collapsed="false">
      <c r="A750" s="0" t="s">
        <v>3470</v>
      </c>
      <c r="B750" s="0" t="s">
        <v>3471</v>
      </c>
      <c r="C750" s="0" t="s">
        <v>3472</v>
      </c>
      <c r="D750" s="0" t="s">
        <v>3473</v>
      </c>
      <c r="E750" s="0" t="s">
        <v>3474</v>
      </c>
      <c r="F750" s="0" t="s">
        <v>205</v>
      </c>
      <c r="G750" s="0" t="s">
        <v>206</v>
      </c>
      <c r="H750" s="0" t="s">
        <v>3475</v>
      </c>
      <c r="I750" s="2">
        <v>45155</v>
      </c>
      <c r="J750" s="2">
        <v>46616</v>
      </c>
    </row>
    <row r="751" customFormat="false" ht="15" hidden="false" customHeight="false" outlineLevel="0" collapsed="false">
      <c r="A751" s="0" t="s">
        <v>3476</v>
      </c>
      <c r="B751" s="0" t="s">
        <v>3477</v>
      </c>
      <c r="C751" s="0" t="s">
        <v>3478</v>
      </c>
      <c r="D751" s="0" t="s">
        <v>3479</v>
      </c>
      <c r="E751" s="0" t="s">
        <v>108</v>
      </c>
      <c r="F751" s="0" t="s">
        <v>91</v>
      </c>
      <c r="G751" s="0" t="s">
        <v>92</v>
      </c>
      <c r="H751" s="0" t="s">
        <v>3480</v>
      </c>
      <c r="I751" s="2">
        <v>45156</v>
      </c>
      <c r="J751" s="2">
        <v>46617</v>
      </c>
    </row>
    <row r="752" customFormat="false" ht="15" hidden="false" customHeight="false" outlineLevel="0" collapsed="false">
      <c r="I752" s="2"/>
      <c r="J752" s="2"/>
    </row>
    <row r="753" customFormat="false" ht="15" hidden="false" customHeight="false" outlineLevel="0" collapsed="false">
      <c r="A753" s="0" t="s">
        <v>3481</v>
      </c>
      <c r="B753" s="0" t="s">
        <v>3482</v>
      </c>
      <c r="C753" s="0" t="s">
        <v>3483</v>
      </c>
      <c r="D753" s="0" t="s">
        <v>3484</v>
      </c>
      <c r="E753" s="0" t="s">
        <v>3485</v>
      </c>
      <c r="F753" s="0" t="s">
        <v>1887</v>
      </c>
      <c r="G753" s="0" t="s">
        <v>1888</v>
      </c>
      <c r="H753" s="0" t="s">
        <v>3486</v>
      </c>
      <c r="I753" s="2">
        <v>45167</v>
      </c>
      <c r="J753" s="2">
        <v>46628</v>
      </c>
    </row>
    <row r="754" customFormat="false" ht="15" hidden="false" customHeight="false" outlineLevel="0" collapsed="false">
      <c r="A754" s="0" t="s">
        <v>3487</v>
      </c>
      <c r="B754" s="0" t="s">
        <v>3375</v>
      </c>
      <c r="C754" s="0" t="s">
        <v>3488</v>
      </c>
      <c r="D754" s="0" t="s">
        <v>3489</v>
      </c>
      <c r="E754" s="0" t="s">
        <v>3490</v>
      </c>
      <c r="F754" s="0" t="s">
        <v>321</v>
      </c>
      <c r="G754" s="0" t="s">
        <v>322</v>
      </c>
      <c r="H754" s="0" t="s">
        <v>3491</v>
      </c>
      <c r="I754" s="2">
        <v>45160</v>
      </c>
      <c r="J754" s="2">
        <v>46621</v>
      </c>
    </row>
    <row r="755" customFormat="false" ht="15" hidden="false" customHeight="false" outlineLevel="0" collapsed="false">
      <c r="A755" s="0" t="s">
        <v>3492</v>
      </c>
      <c r="B755" s="0" t="s">
        <v>3493</v>
      </c>
      <c r="C755" s="0" t="s">
        <v>3494</v>
      </c>
      <c r="D755" s="0" t="s">
        <v>3495</v>
      </c>
      <c r="E755" s="0" t="s">
        <v>3496</v>
      </c>
      <c r="F755" s="0" t="s">
        <v>321</v>
      </c>
      <c r="G755" s="0" t="s">
        <v>322</v>
      </c>
      <c r="H755" s="0" t="s">
        <v>3497</v>
      </c>
      <c r="I755" s="2">
        <v>45160</v>
      </c>
      <c r="J755" s="2">
        <v>46621</v>
      </c>
    </row>
    <row r="756" customFormat="false" ht="15" hidden="false" customHeight="false" outlineLevel="0" collapsed="false">
      <c r="A756" s="0" t="s">
        <v>3498</v>
      </c>
      <c r="B756" s="0" t="s">
        <v>3499</v>
      </c>
      <c r="C756" s="0" t="s">
        <v>3500</v>
      </c>
      <c r="D756" s="0" t="s">
        <v>3501</v>
      </c>
      <c r="E756" s="0" t="s">
        <v>3502</v>
      </c>
      <c r="F756" s="0" t="s">
        <v>71</v>
      </c>
      <c r="G756" s="0" t="s">
        <v>72</v>
      </c>
      <c r="H756" s="0" t="s">
        <v>3503</v>
      </c>
      <c r="I756" s="2">
        <v>45160</v>
      </c>
      <c r="J756" s="2">
        <v>46621</v>
      </c>
    </row>
    <row r="757" customFormat="false" ht="15" hidden="false" customHeight="false" outlineLevel="0" collapsed="false">
      <c r="I757" s="2"/>
      <c r="J757" s="2"/>
    </row>
    <row r="758" customFormat="false" ht="15" hidden="false" customHeight="false" outlineLevel="0" collapsed="false">
      <c r="A758" s="0" t="s">
        <v>2554</v>
      </c>
      <c r="B758" s="0" t="s">
        <v>834</v>
      </c>
      <c r="C758" s="0" t="s">
        <v>2555</v>
      </c>
      <c r="D758" s="0" t="s">
        <v>2556</v>
      </c>
      <c r="E758" s="0" t="s">
        <v>2557</v>
      </c>
      <c r="F758" s="0" t="s">
        <v>566</v>
      </c>
      <c r="G758" s="0" t="s">
        <v>567</v>
      </c>
      <c r="H758" s="0" t="s">
        <v>3504</v>
      </c>
      <c r="I758" s="2">
        <v>45167</v>
      </c>
      <c r="J758" s="2">
        <v>46628</v>
      </c>
    </row>
    <row r="759" customFormat="false" ht="15" hidden="false" customHeight="false" outlineLevel="0" collapsed="false">
      <c r="A759" s="0" t="s">
        <v>3505</v>
      </c>
      <c r="B759" s="0" t="s">
        <v>2199</v>
      </c>
      <c r="C759" s="0" t="s">
        <v>3506</v>
      </c>
      <c r="D759" s="0" t="s">
        <v>3507</v>
      </c>
      <c r="E759" s="0" t="s">
        <v>3508</v>
      </c>
      <c r="F759" s="0" t="s">
        <v>888</v>
      </c>
      <c r="G759" s="0" t="s">
        <v>889</v>
      </c>
      <c r="H759" s="0" t="s">
        <v>3509</v>
      </c>
      <c r="I759" s="2">
        <v>45167</v>
      </c>
      <c r="J759" s="2">
        <v>46628</v>
      </c>
    </row>
    <row r="760" customFormat="false" ht="15" hidden="false" customHeight="false" outlineLevel="0" collapsed="false">
      <c r="A760" s="0" t="s">
        <v>3510</v>
      </c>
      <c r="B760" s="0" t="s">
        <v>3511</v>
      </c>
      <c r="C760" s="0" t="s">
        <v>3512</v>
      </c>
      <c r="D760" s="0" t="s">
        <v>3513</v>
      </c>
      <c r="E760" s="0" t="s">
        <v>3514</v>
      </c>
      <c r="F760" s="0" t="s">
        <v>321</v>
      </c>
      <c r="G760" s="0" t="s">
        <v>322</v>
      </c>
      <c r="H760" s="0" t="s">
        <v>3515</v>
      </c>
      <c r="I760" s="2">
        <v>45167</v>
      </c>
      <c r="J760" s="2">
        <v>46628</v>
      </c>
    </row>
    <row r="761" customFormat="false" ht="15" hidden="false" customHeight="false" outlineLevel="0" collapsed="false">
      <c r="A761" s="0" t="s">
        <v>3516</v>
      </c>
      <c r="B761" s="0" t="s">
        <v>3089</v>
      </c>
      <c r="C761" s="0" t="s">
        <v>3517</v>
      </c>
      <c r="D761" s="0" t="s">
        <v>3518</v>
      </c>
      <c r="E761" s="0" t="s">
        <v>3519</v>
      </c>
      <c r="F761" s="0" t="s">
        <v>205</v>
      </c>
      <c r="G761" s="0" t="s">
        <v>206</v>
      </c>
      <c r="H761" s="0" t="s">
        <v>3520</v>
      </c>
      <c r="I761" s="2">
        <v>45167</v>
      </c>
      <c r="J761" s="2">
        <v>46628</v>
      </c>
    </row>
    <row r="762" customFormat="false" ht="15" hidden="false" customHeight="false" outlineLevel="0" collapsed="false">
      <c r="I762" s="2"/>
      <c r="J762" s="2"/>
    </row>
    <row r="763" customFormat="false" ht="15" hidden="false" customHeight="false" outlineLevel="0" collapsed="false">
      <c r="A763" s="0" t="s">
        <v>3521</v>
      </c>
      <c r="B763" s="0" t="s">
        <v>3522</v>
      </c>
      <c r="C763" s="0" t="s">
        <v>3523</v>
      </c>
      <c r="D763" s="0" t="s">
        <v>3524</v>
      </c>
      <c r="E763" s="0" t="s">
        <v>731</v>
      </c>
      <c r="F763" s="0" t="s">
        <v>3525</v>
      </c>
      <c r="G763" s="0" t="s">
        <v>2856</v>
      </c>
      <c r="H763" s="0" t="s">
        <v>3526</v>
      </c>
      <c r="I763" s="2">
        <v>45181</v>
      </c>
      <c r="J763" s="2">
        <v>46642</v>
      </c>
    </row>
    <row r="764" customFormat="false" ht="15" hidden="false" customHeight="false" outlineLevel="0" collapsed="false">
      <c r="A764" s="0" t="s">
        <v>3527</v>
      </c>
      <c r="B764" s="0" t="s">
        <v>810</v>
      </c>
      <c r="C764" s="0" t="s">
        <v>3528</v>
      </c>
      <c r="D764" s="0" t="s">
        <v>3529</v>
      </c>
      <c r="E764" s="0" t="s">
        <v>3530</v>
      </c>
      <c r="F764" s="0" t="s">
        <v>3525</v>
      </c>
      <c r="G764" s="0" t="s">
        <v>2856</v>
      </c>
      <c r="H764" s="0" t="s">
        <v>3531</v>
      </c>
      <c r="I764" s="2">
        <v>45180</v>
      </c>
      <c r="J764" s="2">
        <v>46641</v>
      </c>
    </row>
    <row r="765" customFormat="false" ht="15" hidden="false" customHeight="false" outlineLevel="0" collapsed="false">
      <c r="A765" s="0" t="s">
        <v>3532</v>
      </c>
      <c r="B765" s="0" t="s">
        <v>3533</v>
      </c>
      <c r="C765" s="0" t="s">
        <v>3534</v>
      </c>
      <c r="D765" s="0" t="s">
        <v>3535</v>
      </c>
      <c r="E765" s="0" t="s">
        <v>3536</v>
      </c>
      <c r="F765" s="0" t="s">
        <v>205</v>
      </c>
      <c r="G765" s="0" t="s">
        <v>206</v>
      </c>
      <c r="H765" s="0" t="s">
        <v>3537</v>
      </c>
      <c r="I765" s="2">
        <v>45166</v>
      </c>
      <c r="J765" s="2">
        <v>46627</v>
      </c>
    </row>
    <row r="766" customFormat="false" ht="15" hidden="false" customHeight="false" outlineLevel="0" collapsed="false">
      <c r="I766" s="2"/>
      <c r="J766" s="2"/>
    </row>
    <row r="767" customFormat="false" ht="15" hidden="false" customHeight="false" outlineLevel="0" collapsed="false">
      <c r="A767" s="0" t="s">
        <v>3538</v>
      </c>
      <c r="B767" s="0" t="s">
        <v>3539</v>
      </c>
      <c r="C767" s="0" t="s">
        <v>3540</v>
      </c>
      <c r="D767" s="0" t="s">
        <v>3541</v>
      </c>
      <c r="E767" s="0" t="s">
        <v>2727</v>
      </c>
      <c r="F767" s="0" t="s">
        <v>91</v>
      </c>
      <c r="G767" s="0" t="s">
        <v>92</v>
      </c>
      <c r="H767" s="0" t="s">
        <v>3542</v>
      </c>
      <c r="I767" s="2">
        <v>45174</v>
      </c>
      <c r="J767" s="2">
        <v>46635</v>
      </c>
    </row>
    <row r="768" customFormat="false" ht="15" hidden="false" customHeight="false" outlineLevel="0" collapsed="false">
      <c r="A768" s="0" t="s">
        <v>3543</v>
      </c>
      <c r="B768" s="0" t="s">
        <v>3544</v>
      </c>
      <c r="C768" s="0" t="s">
        <v>3545</v>
      </c>
      <c r="D768" s="0" t="s">
        <v>3546</v>
      </c>
      <c r="E768" s="0" t="s">
        <v>1463</v>
      </c>
      <c r="F768" s="0" t="s">
        <v>321</v>
      </c>
      <c r="G768" s="0" t="s">
        <v>322</v>
      </c>
      <c r="H768" s="0" t="s">
        <v>3547</v>
      </c>
      <c r="I768" s="2">
        <v>45174</v>
      </c>
      <c r="J768" s="2">
        <v>46635</v>
      </c>
    </row>
    <row r="769" customFormat="false" ht="15" hidden="false" customHeight="false" outlineLevel="0" collapsed="false">
      <c r="A769" s="0" t="s">
        <v>3265</v>
      </c>
      <c r="B769" s="0" t="s">
        <v>3266</v>
      </c>
      <c r="C769" s="0" t="s">
        <v>3267</v>
      </c>
      <c r="D769" s="0" t="s">
        <v>3268</v>
      </c>
      <c r="E769" s="0" t="s">
        <v>751</v>
      </c>
      <c r="F769" s="0" t="s">
        <v>231</v>
      </c>
      <c r="G769" s="0" t="s">
        <v>232</v>
      </c>
      <c r="H769" s="0" t="s">
        <v>3548</v>
      </c>
      <c r="I769" s="2">
        <v>45174</v>
      </c>
      <c r="J769" s="2">
        <v>46635</v>
      </c>
    </row>
    <row r="770" customFormat="false" ht="15" hidden="false" customHeight="false" outlineLevel="0" collapsed="false">
      <c r="A770" s="0" t="s">
        <v>3549</v>
      </c>
      <c r="B770" s="0" t="s">
        <v>3550</v>
      </c>
      <c r="C770" s="0" t="s">
        <v>3551</v>
      </c>
      <c r="D770" s="0" t="s">
        <v>3552</v>
      </c>
      <c r="E770" s="0" t="s">
        <v>3553</v>
      </c>
      <c r="F770" s="0" t="s">
        <v>71</v>
      </c>
      <c r="G770" s="0" t="s">
        <v>72</v>
      </c>
      <c r="H770" s="0" t="s">
        <v>3554</v>
      </c>
      <c r="I770" s="2">
        <v>45174</v>
      </c>
      <c r="J770" s="2">
        <v>46635</v>
      </c>
    </row>
    <row r="771" customFormat="false" ht="15" hidden="false" customHeight="false" outlineLevel="0" collapsed="false">
      <c r="I771" s="2"/>
      <c r="J771" s="2"/>
    </row>
    <row r="772" customFormat="false" ht="15" hidden="false" customHeight="false" outlineLevel="0" collapsed="false">
      <c r="A772" s="0" t="s">
        <v>3555</v>
      </c>
      <c r="B772" s="0" t="s">
        <v>3556</v>
      </c>
      <c r="C772" s="0" t="s">
        <v>3557</v>
      </c>
      <c r="D772" s="0" t="s">
        <v>3558</v>
      </c>
      <c r="E772" s="0" t="s">
        <v>108</v>
      </c>
      <c r="F772" s="0" t="s">
        <v>71</v>
      </c>
      <c r="G772" s="0" t="s">
        <v>72</v>
      </c>
      <c r="H772" s="0" t="s">
        <v>3559</v>
      </c>
      <c r="I772" s="2">
        <v>45187</v>
      </c>
      <c r="J772" s="2">
        <v>46648</v>
      </c>
    </row>
    <row r="773" customFormat="false" ht="15" hidden="false" customHeight="false" outlineLevel="0" collapsed="false">
      <c r="A773" s="0" t="s">
        <v>3560</v>
      </c>
      <c r="B773" s="0" t="s">
        <v>209</v>
      </c>
      <c r="C773" s="0" t="s">
        <v>3561</v>
      </c>
      <c r="D773" s="0" t="s">
        <v>3562</v>
      </c>
      <c r="E773" s="0" t="s">
        <v>702</v>
      </c>
      <c r="F773" s="0" t="s">
        <v>15</v>
      </c>
      <c r="G773" s="0" t="s">
        <v>16</v>
      </c>
      <c r="H773" s="0" t="s">
        <v>3563</v>
      </c>
      <c r="I773" s="2">
        <v>45183</v>
      </c>
      <c r="J773" s="2">
        <v>46644</v>
      </c>
    </row>
    <row r="774" customFormat="false" ht="15" hidden="false" customHeight="false" outlineLevel="0" collapsed="false">
      <c r="A774" s="0" t="s">
        <v>3564</v>
      </c>
      <c r="B774" s="0" t="s">
        <v>3565</v>
      </c>
      <c r="C774" s="0" t="s">
        <v>3566</v>
      </c>
      <c r="D774" s="0" t="s">
        <v>3567</v>
      </c>
      <c r="E774" s="0" t="s">
        <v>3568</v>
      </c>
      <c r="F774" s="0" t="s">
        <v>15</v>
      </c>
      <c r="G774" s="0" t="s">
        <v>16</v>
      </c>
      <c r="H774" s="0" t="s">
        <v>3569</v>
      </c>
      <c r="I774" s="2">
        <v>45183</v>
      </c>
      <c r="J774" s="2">
        <v>46644</v>
      </c>
    </row>
    <row r="775" customFormat="false" ht="15" hidden="false" customHeight="false" outlineLevel="0" collapsed="false">
      <c r="A775" s="0" t="s">
        <v>3570</v>
      </c>
      <c r="B775" s="0" t="s">
        <v>570</v>
      </c>
      <c r="C775" s="0" t="s">
        <v>3571</v>
      </c>
      <c r="D775" s="0" t="s">
        <v>3572</v>
      </c>
      <c r="E775" s="0" t="s">
        <v>3573</v>
      </c>
      <c r="F775" s="0" t="s">
        <v>91</v>
      </c>
      <c r="G775" s="0" t="s">
        <v>92</v>
      </c>
      <c r="H775" s="0" t="s">
        <v>3574</v>
      </c>
      <c r="I775" s="2">
        <v>45183</v>
      </c>
      <c r="J775" s="2">
        <v>46644</v>
      </c>
    </row>
    <row r="776" customFormat="false" ht="15" hidden="false" customHeight="false" outlineLevel="0" collapsed="false">
      <c r="A776" s="0" t="s">
        <v>3575</v>
      </c>
      <c r="B776" s="0" t="s">
        <v>3576</v>
      </c>
      <c r="C776" s="0" t="s">
        <v>3577</v>
      </c>
      <c r="D776" s="0" t="s">
        <v>3578</v>
      </c>
      <c r="E776" s="0" t="s">
        <v>3579</v>
      </c>
      <c r="F776" s="0" t="s">
        <v>91</v>
      </c>
      <c r="G776" s="0" t="s">
        <v>92</v>
      </c>
      <c r="H776" s="0" t="s">
        <v>3580</v>
      </c>
      <c r="I776" s="2">
        <v>45183</v>
      </c>
      <c r="J776" s="2">
        <v>46644</v>
      </c>
    </row>
    <row r="777" customFormat="false" ht="15" hidden="false" customHeight="false" outlineLevel="0" collapsed="false">
      <c r="A777" s="0" t="s">
        <v>3581</v>
      </c>
      <c r="B777" s="0" t="s">
        <v>3582</v>
      </c>
      <c r="C777" s="0" t="s">
        <v>3583</v>
      </c>
      <c r="D777" s="0" t="s">
        <v>3584</v>
      </c>
      <c r="E777" s="0" t="s">
        <v>3585</v>
      </c>
      <c r="F777" s="0" t="s">
        <v>566</v>
      </c>
      <c r="G777" s="0" t="s">
        <v>567</v>
      </c>
      <c r="H777" s="0" t="s">
        <v>3586</v>
      </c>
      <c r="I777" s="2">
        <v>45183</v>
      </c>
      <c r="J777" s="2">
        <v>46644</v>
      </c>
    </row>
    <row r="778" customFormat="false" ht="15" hidden="false" customHeight="false" outlineLevel="0" collapsed="false">
      <c r="A778" s="0" t="s">
        <v>2621</v>
      </c>
      <c r="B778" s="0" t="s">
        <v>771</v>
      </c>
      <c r="C778" s="0" t="s">
        <v>2622</v>
      </c>
      <c r="D778" s="0" t="s">
        <v>2623</v>
      </c>
      <c r="E778" s="0" t="s">
        <v>2624</v>
      </c>
      <c r="F778" s="0" t="s">
        <v>231</v>
      </c>
      <c r="G778" s="0" t="s">
        <v>232</v>
      </c>
      <c r="H778" s="0" t="s">
        <v>3587</v>
      </c>
      <c r="I778" s="2">
        <v>45183</v>
      </c>
      <c r="J778" s="2">
        <v>46644</v>
      </c>
    </row>
    <row r="779" customFormat="false" ht="15" hidden="false" customHeight="false" outlineLevel="0" collapsed="false">
      <c r="A779" s="0" t="s">
        <v>3588</v>
      </c>
      <c r="B779" s="0" t="s">
        <v>3589</v>
      </c>
      <c r="C779" s="0" t="s">
        <v>3590</v>
      </c>
      <c r="D779" s="0" t="s">
        <v>3591</v>
      </c>
      <c r="E779" s="0" t="s">
        <v>3592</v>
      </c>
      <c r="F779" s="0" t="s">
        <v>321</v>
      </c>
      <c r="G779" s="0" t="s">
        <v>322</v>
      </c>
      <c r="H779" s="0" t="s">
        <v>3593</v>
      </c>
      <c r="I779" s="2">
        <v>45183</v>
      </c>
      <c r="J779" s="2">
        <v>46644</v>
      </c>
    </row>
    <row r="780" customFormat="false" ht="15" hidden="false" customHeight="false" outlineLevel="0" collapsed="false">
      <c r="A780" s="0" t="s">
        <v>3594</v>
      </c>
      <c r="B780" s="0" t="s">
        <v>3595</v>
      </c>
      <c r="C780" s="0" t="s">
        <v>3596</v>
      </c>
      <c r="D780" s="0" t="s">
        <v>3597</v>
      </c>
      <c r="E780" s="0" t="s">
        <v>2479</v>
      </c>
      <c r="F780" s="0" t="s">
        <v>560</v>
      </c>
      <c r="G780" s="0" t="s">
        <v>474</v>
      </c>
      <c r="I780" s="2">
        <v>45191</v>
      </c>
      <c r="J780" s="2">
        <v>46652</v>
      </c>
    </row>
    <row r="781" customFormat="false" ht="15" hidden="false" customHeight="false" outlineLevel="0" collapsed="false">
      <c r="A781" s="0" t="s">
        <v>3598</v>
      </c>
      <c r="B781" s="0" t="s">
        <v>3599</v>
      </c>
      <c r="C781" s="0" t="s">
        <v>3600</v>
      </c>
      <c r="D781" s="0" t="s">
        <v>3601</v>
      </c>
      <c r="E781" s="0" t="s">
        <v>548</v>
      </c>
      <c r="F781" s="0" t="s">
        <v>560</v>
      </c>
      <c r="G781" s="0" t="s">
        <v>474</v>
      </c>
      <c r="H781" s="0" t="s">
        <v>3602</v>
      </c>
      <c r="I781" s="2">
        <v>45202</v>
      </c>
      <c r="J781" s="2">
        <v>46663</v>
      </c>
    </row>
    <row r="782" customFormat="false" ht="15" hidden="false" customHeight="false" outlineLevel="0" collapsed="false">
      <c r="I782" s="2"/>
      <c r="J782" s="2"/>
    </row>
    <row r="783" customFormat="false" ht="15" hidden="false" customHeight="false" outlineLevel="0" collapsed="false">
      <c r="A783" s="0" t="s">
        <v>3603</v>
      </c>
      <c r="B783" s="0" t="s">
        <v>3604</v>
      </c>
      <c r="C783" s="0" t="s">
        <v>3605</v>
      </c>
      <c r="D783" s="0" t="s">
        <v>3606</v>
      </c>
      <c r="E783" s="0" t="s">
        <v>3607</v>
      </c>
      <c r="F783" s="0" t="s">
        <v>15</v>
      </c>
      <c r="G783" s="0" t="s">
        <v>16</v>
      </c>
      <c r="H783" s="0" t="s">
        <v>3608</v>
      </c>
      <c r="I783" s="2">
        <v>45191</v>
      </c>
      <c r="J783" s="2">
        <v>46652</v>
      </c>
    </row>
    <row r="784" customFormat="false" ht="15" hidden="false" customHeight="false" outlineLevel="0" collapsed="false">
      <c r="A784" s="0" t="s">
        <v>3609</v>
      </c>
      <c r="B784" s="0" t="s">
        <v>3610</v>
      </c>
      <c r="C784" s="0" t="s">
        <v>3611</v>
      </c>
      <c r="D784" s="0" t="s">
        <v>3612</v>
      </c>
      <c r="E784" s="0" t="s">
        <v>3613</v>
      </c>
      <c r="F784" s="0" t="s">
        <v>15</v>
      </c>
      <c r="G784" s="0" t="s">
        <v>16</v>
      </c>
      <c r="H784" s="0" t="s">
        <v>3614</v>
      </c>
      <c r="I784" s="2">
        <v>45191</v>
      </c>
      <c r="J784" s="2">
        <v>46652</v>
      </c>
    </row>
    <row r="785" customFormat="false" ht="15" hidden="false" customHeight="false" outlineLevel="0" collapsed="false">
      <c r="A785" s="0" t="s">
        <v>3615</v>
      </c>
      <c r="B785" s="0" t="s">
        <v>3616</v>
      </c>
      <c r="C785" s="0" t="s">
        <v>3617</v>
      </c>
      <c r="D785" s="0" t="s">
        <v>3618</v>
      </c>
      <c r="E785" s="0" t="s">
        <v>3619</v>
      </c>
      <c r="F785" s="0" t="s">
        <v>231</v>
      </c>
      <c r="G785" s="0" t="s">
        <v>232</v>
      </c>
      <c r="H785" s="0" t="s">
        <v>3620</v>
      </c>
      <c r="I785" s="2">
        <v>45191</v>
      </c>
      <c r="J785" s="2">
        <v>46652</v>
      </c>
    </row>
    <row r="786" customFormat="false" ht="15" hidden="false" customHeight="false" outlineLevel="0" collapsed="false">
      <c r="A786" s="0" t="s">
        <v>3621</v>
      </c>
      <c r="B786" s="0" t="s">
        <v>3622</v>
      </c>
      <c r="C786" s="0" t="s">
        <v>3623</v>
      </c>
      <c r="D786" s="0" t="s">
        <v>3624</v>
      </c>
      <c r="E786" s="0" t="s">
        <v>2206</v>
      </c>
      <c r="F786" s="0" t="s">
        <v>15</v>
      </c>
      <c r="G786" s="0" t="s">
        <v>16</v>
      </c>
      <c r="H786" s="0" t="s">
        <v>3625</v>
      </c>
      <c r="I786" s="2">
        <v>45191</v>
      </c>
      <c r="J786" s="2">
        <v>46652</v>
      </c>
    </row>
    <row r="787" customFormat="false" ht="15" hidden="false" customHeight="false" outlineLevel="0" collapsed="false">
      <c r="I787" s="2"/>
      <c r="J787" s="2"/>
    </row>
    <row r="788" customFormat="false" ht="15" hidden="false" customHeight="false" outlineLevel="0" collapsed="false">
      <c r="A788" s="0" t="s">
        <v>3626</v>
      </c>
      <c r="B788" s="0" t="s">
        <v>3627</v>
      </c>
      <c r="C788" s="0" t="s">
        <v>3628</v>
      </c>
      <c r="D788" s="0" t="s">
        <v>3629</v>
      </c>
      <c r="E788" s="0" t="s">
        <v>90</v>
      </c>
      <c r="F788" s="0" t="s">
        <v>15</v>
      </c>
      <c r="G788" s="0" t="s">
        <v>16</v>
      </c>
      <c r="H788" s="0" t="s">
        <v>3630</v>
      </c>
      <c r="I788" s="2">
        <v>45203</v>
      </c>
      <c r="J788" s="2">
        <v>46664</v>
      </c>
    </row>
    <row r="789" customFormat="false" ht="15" hidden="false" customHeight="false" outlineLevel="0" collapsed="false">
      <c r="A789" s="0" t="s">
        <v>3631</v>
      </c>
      <c r="B789" s="0" t="s">
        <v>3632</v>
      </c>
      <c r="C789" s="0" t="s">
        <v>3633</v>
      </c>
      <c r="D789" s="0" t="s">
        <v>3634</v>
      </c>
      <c r="E789" s="0" t="s">
        <v>3635</v>
      </c>
      <c r="F789" s="0" t="s">
        <v>321</v>
      </c>
      <c r="G789" s="0" t="s">
        <v>322</v>
      </c>
      <c r="H789" s="0" t="s">
        <v>3636</v>
      </c>
      <c r="I789" s="2">
        <v>45203</v>
      </c>
      <c r="J789" s="2">
        <v>46664</v>
      </c>
    </row>
    <row r="790" customFormat="false" ht="15" hidden="false" customHeight="false" outlineLevel="0" collapsed="false">
      <c r="A790" s="0" t="s">
        <v>3516</v>
      </c>
      <c r="B790" s="0" t="s">
        <v>3089</v>
      </c>
      <c r="C790" s="0" t="s">
        <v>3517</v>
      </c>
      <c r="D790" s="0" t="s">
        <v>3518</v>
      </c>
      <c r="E790" s="0" t="s">
        <v>3519</v>
      </c>
      <c r="F790" s="0" t="s">
        <v>715</v>
      </c>
      <c r="G790" s="0" t="s">
        <v>716</v>
      </c>
      <c r="H790" s="0" t="s">
        <v>3637</v>
      </c>
      <c r="I790" s="2">
        <v>45202</v>
      </c>
      <c r="J790" s="2">
        <v>46663</v>
      </c>
    </row>
    <row r="791" customFormat="false" ht="15" hidden="false" customHeight="false" outlineLevel="0" collapsed="false">
      <c r="I791" s="2"/>
      <c r="J791" s="2"/>
    </row>
    <row r="792" customFormat="false" ht="15" hidden="false" customHeight="false" outlineLevel="0" collapsed="false">
      <c r="A792" s="0" t="s">
        <v>3638</v>
      </c>
      <c r="B792" s="0" t="s">
        <v>3639</v>
      </c>
      <c r="C792" s="0" t="s">
        <v>3640</v>
      </c>
      <c r="D792" s="0" t="s">
        <v>3641</v>
      </c>
      <c r="E792" s="0" t="s">
        <v>3642</v>
      </c>
      <c r="F792" s="0" t="s">
        <v>888</v>
      </c>
      <c r="G792" s="0" t="s">
        <v>889</v>
      </c>
      <c r="H792" s="0" t="s">
        <v>3643</v>
      </c>
      <c r="I792" s="2">
        <v>45203</v>
      </c>
      <c r="J792" s="2">
        <v>46664</v>
      </c>
    </row>
    <row r="793" customFormat="false" ht="15" hidden="false" customHeight="false" outlineLevel="0" collapsed="false">
      <c r="A793" s="0" t="s">
        <v>3644</v>
      </c>
      <c r="B793" s="0" t="s">
        <v>3645</v>
      </c>
      <c r="C793" s="0" t="s">
        <v>3646</v>
      </c>
      <c r="D793" s="0" t="s">
        <v>3647</v>
      </c>
      <c r="E793" s="0" t="s">
        <v>3648</v>
      </c>
      <c r="F793" s="0" t="s">
        <v>205</v>
      </c>
      <c r="G793" s="0" t="s">
        <v>206</v>
      </c>
      <c r="H793" s="0" t="s">
        <v>3649</v>
      </c>
      <c r="I793" s="2">
        <v>45205</v>
      </c>
      <c r="J793" s="2">
        <v>46666</v>
      </c>
    </row>
    <row r="794" customFormat="false" ht="15" hidden="false" customHeight="false" outlineLevel="0" collapsed="false">
      <c r="A794" s="0" t="s">
        <v>3650</v>
      </c>
      <c r="B794" s="0" t="s">
        <v>67</v>
      </c>
      <c r="C794" s="0" t="s">
        <v>3651</v>
      </c>
      <c r="D794" s="0" t="s">
        <v>3652</v>
      </c>
      <c r="E794" s="0" t="s">
        <v>3653</v>
      </c>
      <c r="F794" s="0" t="s">
        <v>321</v>
      </c>
      <c r="G794" s="0" t="s">
        <v>322</v>
      </c>
      <c r="H794" s="0" t="s">
        <v>3654</v>
      </c>
      <c r="I794" s="2">
        <v>45205</v>
      </c>
      <c r="J794" s="2">
        <v>46666</v>
      </c>
    </row>
    <row r="795" customFormat="false" ht="15" hidden="false" customHeight="false" outlineLevel="0" collapsed="false">
      <c r="A795" s="0" t="s">
        <v>3655</v>
      </c>
      <c r="B795" s="0" t="s">
        <v>3656</v>
      </c>
      <c r="C795" s="0" t="s">
        <v>3657</v>
      </c>
      <c r="D795" s="0" t="s">
        <v>3658</v>
      </c>
      <c r="E795" s="0" t="s">
        <v>819</v>
      </c>
      <c r="F795" s="0" t="s">
        <v>15</v>
      </c>
      <c r="G795" s="0" t="s">
        <v>16</v>
      </c>
      <c r="H795" s="0" t="s">
        <v>3659</v>
      </c>
      <c r="I795" s="2">
        <v>45205</v>
      </c>
      <c r="J795" s="2">
        <v>46666</v>
      </c>
    </row>
    <row r="796" customFormat="false" ht="15" hidden="false" customHeight="false" outlineLevel="0" collapsed="false">
      <c r="A796" s="0" t="s">
        <v>3660</v>
      </c>
      <c r="B796" s="0" t="s">
        <v>3661</v>
      </c>
      <c r="C796" s="0" t="s">
        <v>3662</v>
      </c>
      <c r="D796" s="0" t="s">
        <v>3663</v>
      </c>
      <c r="E796" s="0" t="s">
        <v>3664</v>
      </c>
      <c r="F796" s="0" t="s">
        <v>321</v>
      </c>
      <c r="G796" s="0" t="s">
        <v>322</v>
      </c>
      <c r="H796" s="0" t="s">
        <v>3665</v>
      </c>
      <c r="I796" s="2">
        <v>45205</v>
      </c>
      <c r="J796" s="2">
        <v>46666</v>
      </c>
    </row>
    <row r="797" customFormat="false" ht="15" hidden="false" customHeight="false" outlineLevel="0" collapsed="false">
      <c r="I797" s="2"/>
      <c r="J797" s="2"/>
    </row>
    <row r="798" customFormat="false" ht="15" hidden="false" customHeight="false" outlineLevel="0" collapsed="false">
      <c r="A798" s="0" t="s">
        <v>3666</v>
      </c>
      <c r="B798" s="0" t="s">
        <v>3667</v>
      </c>
      <c r="C798" s="0" t="s">
        <v>3668</v>
      </c>
      <c r="D798" s="0" t="s">
        <v>3669</v>
      </c>
      <c r="E798" s="0" t="s">
        <v>1334</v>
      </c>
      <c r="F798" s="0" t="s">
        <v>91</v>
      </c>
      <c r="G798" s="0" t="s">
        <v>92</v>
      </c>
      <c r="H798" s="0" t="s">
        <v>3670</v>
      </c>
      <c r="I798" s="2">
        <v>45223</v>
      </c>
      <c r="J798" s="2">
        <v>46684</v>
      </c>
    </row>
    <row r="799" customFormat="false" ht="15" hidden="false" customHeight="false" outlineLevel="0" collapsed="false">
      <c r="A799" s="0" t="s">
        <v>3671</v>
      </c>
      <c r="B799" s="0" t="s">
        <v>2859</v>
      </c>
      <c r="C799" s="0" t="s">
        <v>3672</v>
      </c>
      <c r="D799" s="0" t="s">
        <v>3673</v>
      </c>
      <c r="E799" s="0" t="s">
        <v>595</v>
      </c>
      <c r="F799" s="0" t="s">
        <v>91</v>
      </c>
      <c r="G799" s="0" t="s">
        <v>92</v>
      </c>
      <c r="H799" s="0" t="s">
        <v>3674</v>
      </c>
      <c r="I799" s="2">
        <v>45222</v>
      </c>
      <c r="J799" s="2">
        <v>46683</v>
      </c>
    </row>
    <row r="800" customFormat="false" ht="15" hidden="false" customHeight="false" outlineLevel="0" collapsed="false">
      <c r="A800" s="0" t="s">
        <v>3675</v>
      </c>
      <c r="B800" s="0" t="s">
        <v>3676</v>
      </c>
      <c r="C800" s="0" t="s">
        <v>3677</v>
      </c>
      <c r="D800" s="0" t="s">
        <v>3678</v>
      </c>
      <c r="E800" s="0" t="s">
        <v>3679</v>
      </c>
      <c r="F800" s="0" t="s">
        <v>15</v>
      </c>
      <c r="G800" s="0" t="s">
        <v>16</v>
      </c>
      <c r="H800" s="0" t="s">
        <v>3680</v>
      </c>
      <c r="I800" s="2">
        <v>45222</v>
      </c>
      <c r="J800" s="2">
        <v>46683</v>
      </c>
    </row>
    <row r="801" customFormat="false" ht="15" hidden="false" customHeight="false" outlineLevel="0" collapsed="false">
      <c r="A801" s="0" t="s">
        <v>3681</v>
      </c>
      <c r="B801" s="0" t="s">
        <v>3682</v>
      </c>
      <c r="C801" s="0" t="s">
        <v>3683</v>
      </c>
      <c r="D801" s="0" t="s">
        <v>3684</v>
      </c>
      <c r="E801" s="0" t="s">
        <v>58</v>
      </c>
      <c r="F801" s="0" t="s">
        <v>91</v>
      </c>
      <c r="G801" s="0" t="s">
        <v>92</v>
      </c>
      <c r="H801" s="0" t="s">
        <v>3685</v>
      </c>
      <c r="I801" s="2">
        <v>45222</v>
      </c>
      <c r="J801" s="2">
        <v>46683</v>
      </c>
    </row>
    <row r="802" customFormat="false" ht="15" hidden="false" customHeight="false" outlineLevel="0" collapsed="false">
      <c r="A802" s="0" t="s">
        <v>3686</v>
      </c>
      <c r="B802" s="0" t="s">
        <v>3687</v>
      </c>
      <c r="C802" s="0" t="s">
        <v>3688</v>
      </c>
      <c r="D802" s="0" t="s">
        <v>3689</v>
      </c>
      <c r="E802" s="0" t="s">
        <v>3690</v>
      </c>
      <c r="F802" s="0" t="s">
        <v>91</v>
      </c>
      <c r="G802" s="0" t="s">
        <v>92</v>
      </c>
      <c r="H802" s="0" t="s">
        <v>3520</v>
      </c>
      <c r="I802" s="2">
        <v>45222</v>
      </c>
      <c r="J802" s="2">
        <v>46683</v>
      </c>
    </row>
    <row r="803" customFormat="false" ht="15" hidden="false" customHeight="false" outlineLevel="0" collapsed="false">
      <c r="A803" s="0" t="s">
        <v>3691</v>
      </c>
      <c r="B803" s="0" t="s">
        <v>3692</v>
      </c>
      <c r="C803" s="0" t="s">
        <v>3693</v>
      </c>
      <c r="D803" s="0" t="s">
        <v>3694</v>
      </c>
      <c r="E803" s="0" t="s">
        <v>3695</v>
      </c>
      <c r="F803" s="0" t="s">
        <v>205</v>
      </c>
      <c r="G803" s="0" t="s">
        <v>206</v>
      </c>
      <c r="I803" s="2"/>
      <c r="J803" s="2"/>
    </row>
    <row r="804" customFormat="false" ht="15" hidden="false" customHeight="false" outlineLevel="0" collapsed="false">
      <c r="A804" s="0" t="s">
        <v>3696</v>
      </c>
      <c r="B804" s="0" t="s">
        <v>3697</v>
      </c>
      <c r="C804" s="0" t="s">
        <v>3698</v>
      </c>
      <c r="D804" s="0" t="s">
        <v>3699</v>
      </c>
      <c r="E804" s="0" t="s">
        <v>3700</v>
      </c>
      <c r="F804" s="0" t="s">
        <v>71</v>
      </c>
      <c r="G804" s="0" t="s">
        <v>72</v>
      </c>
      <c r="H804" s="0" t="s">
        <v>3701</v>
      </c>
      <c r="I804" s="2">
        <v>45229</v>
      </c>
      <c r="J804" s="2">
        <v>46690</v>
      </c>
    </row>
    <row r="805" customFormat="false" ht="15" hidden="false" customHeight="false" outlineLevel="0" collapsed="false">
      <c r="A805" s="0" t="s">
        <v>3702</v>
      </c>
      <c r="B805" s="0" t="s">
        <v>3703</v>
      </c>
      <c r="C805" s="0" t="s">
        <v>3704</v>
      </c>
      <c r="D805" s="0" t="s">
        <v>3705</v>
      </c>
      <c r="E805" s="0" t="s">
        <v>108</v>
      </c>
      <c r="F805" s="0" t="s">
        <v>15</v>
      </c>
      <c r="G805" s="0" t="s">
        <v>16</v>
      </c>
      <c r="H805" s="0" t="s">
        <v>3706</v>
      </c>
      <c r="I805" s="2">
        <v>45229</v>
      </c>
      <c r="J805" s="2">
        <v>46690</v>
      </c>
    </row>
    <row r="806" customFormat="false" ht="15" hidden="false" customHeight="false" outlineLevel="0" collapsed="false">
      <c r="A806" s="0" t="s">
        <v>3707</v>
      </c>
      <c r="B806" s="0" t="s">
        <v>3708</v>
      </c>
      <c r="C806" s="0" t="s">
        <v>3709</v>
      </c>
      <c r="D806" s="0" t="s">
        <v>3710</v>
      </c>
      <c r="E806" s="0" t="s">
        <v>451</v>
      </c>
      <c r="F806" s="0" t="s">
        <v>715</v>
      </c>
      <c r="G806" s="0" t="s">
        <v>716</v>
      </c>
      <c r="H806" s="0" t="s">
        <v>3711</v>
      </c>
      <c r="I806" s="2">
        <v>45287</v>
      </c>
      <c r="J806" s="2">
        <v>46748</v>
      </c>
    </row>
    <row r="807" customFormat="false" ht="15" hidden="false" customHeight="false" outlineLevel="0" collapsed="false">
      <c r="A807" s="0" t="s">
        <v>3712</v>
      </c>
      <c r="B807" s="0" t="s">
        <v>3713</v>
      </c>
      <c r="C807" s="0" t="s">
        <v>3714</v>
      </c>
      <c r="D807" s="0" t="s">
        <v>3715</v>
      </c>
      <c r="E807" s="0" t="s">
        <v>90</v>
      </c>
      <c r="F807" s="0" t="s">
        <v>71</v>
      </c>
      <c r="G807" s="0" t="s">
        <v>72</v>
      </c>
      <c r="H807" s="0" t="s">
        <v>3716</v>
      </c>
      <c r="I807" s="2">
        <v>45229</v>
      </c>
      <c r="J807" s="2">
        <v>46690</v>
      </c>
    </row>
    <row r="808" customFormat="false" ht="15" hidden="false" customHeight="false" outlineLevel="0" collapsed="false">
      <c r="A808" s="0" t="s">
        <v>3717</v>
      </c>
      <c r="B808" s="0" t="s">
        <v>3718</v>
      </c>
      <c r="C808" s="0" t="s">
        <v>3719</v>
      </c>
      <c r="D808" s="0" t="s">
        <v>3720</v>
      </c>
      <c r="E808" s="0" t="s">
        <v>548</v>
      </c>
      <c r="F808" s="0" t="s">
        <v>205</v>
      </c>
      <c r="G808" s="0" t="s">
        <v>206</v>
      </c>
      <c r="H808" s="0" t="s">
        <v>3721</v>
      </c>
      <c r="I808" s="2">
        <v>45229</v>
      </c>
      <c r="J808" s="2">
        <v>46690</v>
      </c>
    </row>
    <row r="809" customFormat="false" ht="15" hidden="false" customHeight="false" outlineLevel="0" collapsed="false">
      <c r="I809" s="2"/>
      <c r="J809" s="2"/>
    </row>
    <row r="810" customFormat="false" ht="15" hidden="false" customHeight="false" outlineLevel="0" collapsed="false">
      <c r="A810" s="0" t="s">
        <v>3722</v>
      </c>
      <c r="B810" s="0" t="s">
        <v>3723</v>
      </c>
      <c r="C810" s="0" t="s">
        <v>3724</v>
      </c>
      <c r="D810" s="0" t="s">
        <v>3725</v>
      </c>
      <c r="E810" s="0" t="s">
        <v>2983</v>
      </c>
      <c r="F810" s="0" t="s">
        <v>727</v>
      </c>
      <c r="G810" s="0" t="s">
        <v>2856</v>
      </c>
      <c r="H810" s="0" t="s">
        <v>3726</v>
      </c>
      <c r="I810" s="2">
        <v>45244</v>
      </c>
      <c r="J810" s="2">
        <v>46705</v>
      </c>
    </row>
    <row r="811" customFormat="false" ht="15" hidden="false" customHeight="false" outlineLevel="0" collapsed="false">
      <c r="A811" s="0" t="s">
        <v>3691</v>
      </c>
      <c r="B811" s="0" t="s">
        <v>3692</v>
      </c>
      <c r="C811" s="0" t="s">
        <v>3693</v>
      </c>
      <c r="D811" s="0" t="s">
        <v>3694</v>
      </c>
      <c r="E811" s="0" t="s">
        <v>3695</v>
      </c>
      <c r="F811" s="0" t="s">
        <v>91</v>
      </c>
      <c r="G811" s="0" t="s">
        <v>92</v>
      </c>
      <c r="H811" s="0" t="s">
        <v>3727</v>
      </c>
      <c r="I811" s="2">
        <v>45229</v>
      </c>
      <c r="J811" s="2">
        <v>46690</v>
      </c>
    </row>
    <row r="812" customFormat="false" ht="15" hidden="false" customHeight="false" outlineLevel="0" collapsed="false">
      <c r="A812" s="0" t="s">
        <v>3728</v>
      </c>
      <c r="B812" s="0" t="s">
        <v>3729</v>
      </c>
      <c r="C812" s="0" t="s">
        <v>3730</v>
      </c>
      <c r="D812" s="0" t="s">
        <v>3731</v>
      </c>
      <c r="E812" s="0" t="s">
        <v>3732</v>
      </c>
      <c r="F812" s="0" t="s">
        <v>15</v>
      </c>
      <c r="G812" s="0" t="s">
        <v>16</v>
      </c>
      <c r="H812" s="0" t="s">
        <v>3733</v>
      </c>
      <c r="I812" s="2">
        <v>45229</v>
      </c>
      <c r="J812" s="2">
        <v>46690</v>
      </c>
    </row>
    <row r="813" customFormat="false" ht="15" hidden="false" customHeight="false" outlineLevel="0" collapsed="false">
      <c r="A813" s="0" t="s">
        <v>3734</v>
      </c>
      <c r="B813" s="0" t="s">
        <v>3735</v>
      </c>
      <c r="C813" s="0" t="s">
        <v>3736</v>
      </c>
      <c r="D813" s="0" t="s">
        <v>3737</v>
      </c>
      <c r="E813" s="0" t="s">
        <v>3738</v>
      </c>
      <c r="F813" s="0" t="s">
        <v>71</v>
      </c>
      <c r="G813" s="0" t="s">
        <v>72</v>
      </c>
      <c r="H813" s="0" t="s">
        <v>3739</v>
      </c>
      <c r="I813" s="2">
        <v>45229</v>
      </c>
      <c r="J813" s="2">
        <v>46690</v>
      </c>
    </row>
    <row r="814" customFormat="false" ht="15" hidden="false" customHeight="false" outlineLevel="0" collapsed="false">
      <c r="I814" s="2"/>
      <c r="J814" s="2"/>
    </row>
    <row r="815" customFormat="false" ht="15" hidden="false" customHeight="false" outlineLevel="0" collapsed="false">
      <c r="A815" s="0" t="s">
        <v>3740</v>
      </c>
      <c r="B815" s="0" t="s">
        <v>3741</v>
      </c>
      <c r="C815" s="0" t="s">
        <v>3742</v>
      </c>
      <c r="D815" s="0" t="s">
        <v>3743</v>
      </c>
      <c r="E815" s="0" t="s">
        <v>3744</v>
      </c>
      <c r="F815" s="0" t="s">
        <v>15</v>
      </c>
      <c r="G815" s="0" t="s">
        <v>16</v>
      </c>
      <c r="H815" s="0" t="s">
        <v>3745</v>
      </c>
      <c r="I815" s="2">
        <v>45236</v>
      </c>
      <c r="J815" s="2">
        <v>46697</v>
      </c>
    </row>
    <row r="816" customFormat="false" ht="15" hidden="false" customHeight="false" outlineLevel="0" collapsed="false">
      <c r="A816" s="0" t="s">
        <v>3746</v>
      </c>
      <c r="B816" s="0" t="s">
        <v>3747</v>
      </c>
      <c r="C816" s="0" t="s">
        <v>3748</v>
      </c>
      <c r="D816" s="0" t="s">
        <v>3749</v>
      </c>
      <c r="E816" s="0" t="s">
        <v>3750</v>
      </c>
      <c r="F816" s="0" t="s">
        <v>321</v>
      </c>
      <c r="G816" s="0" t="s">
        <v>322</v>
      </c>
      <c r="H816" s="0" t="s">
        <v>3751</v>
      </c>
      <c r="I816" s="2">
        <v>45236</v>
      </c>
      <c r="J816" s="2">
        <v>46697</v>
      </c>
    </row>
    <row r="817" customFormat="false" ht="15" hidden="false" customHeight="false" outlineLevel="0" collapsed="false">
      <c r="A817" s="0" t="s">
        <v>1061</v>
      </c>
      <c r="B817" s="0" t="s">
        <v>1062</v>
      </c>
      <c r="C817" s="0" t="s">
        <v>1063</v>
      </c>
      <c r="D817" s="0" t="s">
        <v>1064</v>
      </c>
      <c r="E817" s="0" t="s">
        <v>1065</v>
      </c>
      <c r="F817" s="0" t="s">
        <v>15</v>
      </c>
      <c r="G817" s="0" t="s">
        <v>16</v>
      </c>
      <c r="H817" s="0" t="s">
        <v>3752</v>
      </c>
      <c r="I817" s="2">
        <v>45236</v>
      </c>
      <c r="J817" s="2">
        <v>46697</v>
      </c>
    </row>
    <row r="818" customFormat="false" ht="15" hidden="false" customHeight="false" outlineLevel="0" collapsed="false">
      <c r="A818" s="0" t="s">
        <v>3753</v>
      </c>
      <c r="B818" s="0" t="s">
        <v>2151</v>
      </c>
      <c r="C818" s="0" t="s">
        <v>3754</v>
      </c>
      <c r="D818" s="0" t="s">
        <v>3755</v>
      </c>
      <c r="E818" s="0" t="s">
        <v>308</v>
      </c>
      <c r="F818" s="0" t="s">
        <v>321</v>
      </c>
      <c r="G818" s="0" t="s">
        <v>322</v>
      </c>
      <c r="H818" s="0" t="s">
        <v>3756</v>
      </c>
      <c r="I818" s="2">
        <v>45236</v>
      </c>
      <c r="J818" s="2">
        <v>46697</v>
      </c>
    </row>
    <row r="819" customFormat="false" ht="15" hidden="false" customHeight="false" outlineLevel="0" collapsed="false">
      <c r="I819" s="2"/>
      <c r="J819" s="2"/>
    </row>
    <row r="820" customFormat="false" ht="15" hidden="false" customHeight="false" outlineLevel="0" collapsed="false">
      <c r="A820" s="0" t="s">
        <v>3757</v>
      </c>
      <c r="B820" s="0" t="s">
        <v>3758</v>
      </c>
      <c r="C820" s="0" t="s">
        <v>3759</v>
      </c>
      <c r="D820" s="0" t="s">
        <v>3760</v>
      </c>
      <c r="E820" s="0" t="s">
        <v>3761</v>
      </c>
      <c r="F820" s="0" t="s">
        <v>15</v>
      </c>
      <c r="G820" s="0" t="s">
        <v>16</v>
      </c>
      <c r="H820" s="0" t="s">
        <v>3762</v>
      </c>
      <c r="I820" s="2">
        <v>45239</v>
      </c>
      <c r="J820" s="2">
        <v>46700</v>
      </c>
    </row>
    <row r="821" customFormat="false" ht="15" hidden="false" customHeight="false" outlineLevel="0" collapsed="false">
      <c r="A821" s="0" t="s">
        <v>3763</v>
      </c>
      <c r="B821" s="0" t="s">
        <v>3764</v>
      </c>
      <c r="C821" s="0" t="s">
        <v>3765</v>
      </c>
      <c r="D821" s="0" t="s">
        <v>3766</v>
      </c>
      <c r="E821" s="0" t="s">
        <v>3767</v>
      </c>
      <c r="F821" s="0" t="s">
        <v>15</v>
      </c>
      <c r="G821" s="0" t="s">
        <v>16</v>
      </c>
      <c r="H821" s="0" t="s">
        <v>3768</v>
      </c>
      <c r="I821" s="2">
        <v>44935</v>
      </c>
      <c r="J821" s="2">
        <v>46396</v>
      </c>
    </row>
    <row r="822" customFormat="false" ht="15" hidden="false" customHeight="false" outlineLevel="0" collapsed="false">
      <c r="A822" s="0" t="s">
        <v>3769</v>
      </c>
      <c r="B822" s="0" t="s">
        <v>3770</v>
      </c>
      <c r="C822" s="0" t="s">
        <v>3771</v>
      </c>
      <c r="D822" s="0" t="s">
        <v>3772</v>
      </c>
      <c r="E822" s="0" t="s">
        <v>399</v>
      </c>
      <c r="F822" s="0" t="s">
        <v>91</v>
      </c>
      <c r="G822" s="0" t="s">
        <v>92</v>
      </c>
      <c r="H822" s="0" t="s">
        <v>3773</v>
      </c>
      <c r="I822" s="2">
        <v>45239</v>
      </c>
      <c r="J822" s="2">
        <v>46700</v>
      </c>
    </row>
    <row r="823" customFormat="false" ht="15" hidden="false" customHeight="false" outlineLevel="0" collapsed="false">
      <c r="A823" s="0" t="s">
        <v>3774</v>
      </c>
      <c r="B823" s="0" t="s">
        <v>3775</v>
      </c>
      <c r="C823" s="0" t="s">
        <v>3776</v>
      </c>
      <c r="D823" s="0" t="s">
        <v>3777</v>
      </c>
      <c r="E823" s="0" t="s">
        <v>1012</v>
      </c>
      <c r="F823" s="0" t="s">
        <v>91</v>
      </c>
      <c r="G823" s="0" t="s">
        <v>92</v>
      </c>
      <c r="H823" s="0" t="s">
        <v>3778</v>
      </c>
      <c r="I823" s="2">
        <v>45239</v>
      </c>
      <c r="J823" s="2">
        <v>46700</v>
      </c>
    </row>
    <row r="824" customFormat="false" ht="15" hidden="false" customHeight="false" outlineLevel="0" collapsed="false">
      <c r="A824" s="0" t="s">
        <v>3779</v>
      </c>
      <c r="B824" s="0" t="s">
        <v>3780</v>
      </c>
      <c r="C824" s="0" t="s">
        <v>3781</v>
      </c>
      <c r="D824" s="0" t="s">
        <v>3782</v>
      </c>
      <c r="E824" s="0" t="s">
        <v>108</v>
      </c>
      <c r="F824" s="0" t="s">
        <v>321</v>
      </c>
      <c r="G824" s="0" t="s">
        <v>322</v>
      </c>
      <c r="H824" s="0" t="s">
        <v>3783</v>
      </c>
      <c r="I824" s="2">
        <v>45257</v>
      </c>
      <c r="J824" s="2">
        <v>46718</v>
      </c>
    </row>
    <row r="825" customFormat="false" ht="15" hidden="false" customHeight="false" outlineLevel="0" collapsed="false">
      <c r="A825" s="0" t="s">
        <v>3784</v>
      </c>
      <c r="B825" s="0" t="s">
        <v>3785</v>
      </c>
      <c r="C825" s="0" t="s">
        <v>3786</v>
      </c>
      <c r="D825" s="0" t="s">
        <v>3787</v>
      </c>
      <c r="E825" s="0" t="s">
        <v>548</v>
      </c>
      <c r="F825" s="0" t="s">
        <v>321</v>
      </c>
      <c r="G825" s="0" t="s">
        <v>322</v>
      </c>
      <c r="H825" s="0" t="s">
        <v>3788</v>
      </c>
      <c r="I825" s="2">
        <v>45252</v>
      </c>
      <c r="J825" s="2">
        <v>46713</v>
      </c>
    </row>
    <row r="826" customFormat="false" ht="15" hidden="false" customHeight="false" outlineLevel="0" collapsed="false">
      <c r="A826" s="0" t="s">
        <v>3789</v>
      </c>
      <c r="B826" s="0" t="s">
        <v>3790</v>
      </c>
      <c r="C826" s="0" t="s">
        <v>3791</v>
      </c>
      <c r="D826" s="0" t="s">
        <v>3792</v>
      </c>
      <c r="E826" s="0" t="s">
        <v>175</v>
      </c>
      <c r="F826" s="0" t="s">
        <v>560</v>
      </c>
      <c r="G826" s="0" t="s">
        <v>474</v>
      </c>
      <c r="H826" s="0" t="s">
        <v>3793</v>
      </c>
      <c r="I826" s="2">
        <v>45238</v>
      </c>
      <c r="J826" s="2">
        <v>46699</v>
      </c>
    </row>
    <row r="827" customFormat="false" ht="15" hidden="false" customHeight="false" outlineLevel="0" collapsed="false">
      <c r="A827" s="0" t="s">
        <v>3794</v>
      </c>
      <c r="B827" s="0" t="s">
        <v>3795</v>
      </c>
      <c r="C827" s="0" t="s">
        <v>3796</v>
      </c>
      <c r="D827" s="0" t="s">
        <v>3797</v>
      </c>
      <c r="E827" s="0" t="s">
        <v>1058</v>
      </c>
      <c r="F827" s="0" t="s">
        <v>715</v>
      </c>
      <c r="G827" s="0" t="s">
        <v>716</v>
      </c>
      <c r="H827" s="0" t="s">
        <v>3798</v>
      </c>
      <c r="I827" s="2">
        <v>45238</v>
      </c>
      <c r="J827" s="2">
        <v>46699</v>
      </c>
    </row>
    <row r="828" customFormat="false" ht="15" hidden="false" customHeight="false" outlineLevel="0" collapsed="false">
      <c r="A828" s="0" t="s">
        <v>3799</v>
      </c>
      <c r="B828" s="0" t="s">
        <v>3800</v>
      </c>
      <c r="C828" s="0" t="s">
        <v>3801</v>
      </c>
      <c r="D828" s="0" t="s">
        <v>3802</v>
      </c>
      <c r="E828" s="0" t="s">
        <v>439</v>
      </c>
      <c r="F828" s="0" t="s">
        <v>727</v>
      </c>
      <c r="G828" s="0" t="s">
        <v>2856</v>
      </c>
      <c r="H828" s="0" t="s">
        <v>3803</v>
      </c>
      <c r="I828" s="2">
        <v>45264</v>
      </c>
      <c r="J828" s="2">
        <v>46725</v>
      </c>
    </row>
    <row r="829" customFormat="false" ht="15" hidden="false" customHeight="false" outlineLevel="0" collapsed="false">
      <c r="A829" s="0" t="s">
        <v>3804</v>
      </c>
      <c r="B829" s="0" t="s">
        <v>810</v>
      </c>
      <c r="C829" s="0" t="s">
        <v>3805</v>
      </c>
      <c r="D829" s="0" t="s">
        <v>3806</v>
      </c>
      <c r="E829" s="0" t="s">
        <v>175</v>
      </c>
      <c r="F829" s="0" t="s">
        <v>91</v>
      </c>
      <c r="G829" s="0" t="s">
        <v>92</v>
      </c>
      <c r="H829" s="0" t="s">
        <v>3807</v>
      </c>
      <c r="I829" s="2">
        <v>45243</v>
      </c>
      <c r="J829" s="2">
        <v>46704</v>
      </c>
    </row>
    <row r="830" customFormat="false" ht="15" hidden="false" customHeight="false" outlineLevel="0" collapsed="false">
      <c r="I830" s="2"/>
      <c r="J830" s="2"/>
    </row>
    <row r="831" customFormat="false" ht="15" hidden="false" customHeight="false" outlineLevel="0" collapsed="false">
      <c r="A831" s="0" t="s">
        <v>3808</v>
      </c>
      <c r="B831" s="0" t="s">
        <v>3809</v>
      </c>
      <c r="C831" s="0" t="s">
        <v>3810</v>
      </c>
      <c r="D831" s="0" t="s">
        <v>3811</v>
      </c>
      <c r="E831" s="0" t="s">
        <v>1470</v>
      </c>
      <c r="F831" s="0" t="s">
        <v>888</v>
      </c>
      <c r="G831" s="0" t="s">
        <v>889</v>
      </c>
      <c r="H831" s="0" t="s">
        <v>3812</v>
      </c>
      <c r="I831" s="2">
        <v>45250</v>
      </c>
      <c r="J831" s="2">
        <v>46711</v>
      </c>
    </row>
    <row r="832" customFormat="false" ht="15" hidden="false" customHeight="false" outlineLevel="0" collapsed="false">
      <c r="A832" s="0" t="s">
        <v>3813</v>
      </c>
      <c r="B832" s="0" t="s">
        <v>3814</v>
      </c>
      <c r="C832" s="0" t="s">
        <v>3815</v>
      </c>
      <c r="D832" s="0" t="s">
        <v>3816</v>
      </c>
      <c r="E832" s="0" t="s">
        <v>1949</v>
      </c>
      <c r="F832" s="0" t="s">
        <v>205</v>
      </c>
      <c r="G832" s="0" t="s">
        <v>206</v>
      </c>
      <c r="H832" s="0" t="s">
        <v>3817</v>
      </c>
      <c r="I832" s="2">
        <v>45254</v>
      </c>
      <c r="J832" s="2">
        <v>46715</v>
      </c>
    </row>
    <row r="833" customFormat="false" ht="15" hidden="false" customHeight="false" outlineLevel="0" collapsed="false">
      <c r="A833" s="0" t="s">
        <v>3818</v>
      </c>
      <c r="B833" s="0" t="s">
        <v>3819</v>
      </c>
      <c r="C833" s="0" t="s">
        <v>3820</v>
      </c>
      <c r="D833" s="0" t="s">
        <v>3821</v>
      </c>
      <c r="E833" s="0" t="s">
        <v>2745</v>
      </c>
      <c r="F833" s="0" t="s">
        <v>1059</v>
      </c>
      <c r="G833" s="0" t="s">
        <v>989</v>
      </c>
      <c r="H833" s="0" t="s">
        <v>3822</v>
      </c>
      <c r="I833" s="2">
        <v>45279</v>
      </c>
      <c r="J833" s="2">
        <v>46740</v>
      </c>
    </row>
    <row r="834" customFormat="false" ht="15" hidden="false" customHeight="false" outlineLevel="0" collapsed="false">
      <c r="A834" s="0" t="s">
        <v>3823</v>
      </c>
      <c r="B834" s="0" t="s">
        <v>3824</v>
      </c>
      <c r="C834" s="0" t="s">
        <v>3825</v>
      </c>
      <c r="D834" s="0" t="s">
        <v>3826</v>
      </c>
      <c r="E834" s="0" t="s">
        <v>108</v>
      </c>
      <c r="F834" s="0" t="s">
        <v>15</v>
      </c>
      <c r="G834" s="0" t="s">
        <v>16</v>
      </c>
      <c r="H834" s="0" t="s">
        <v>3827</v>
      </c>
      <c r="I834" s="2">
        <v>45257</v>
      </c>
      <c r="J834" s="2">
        <v>46718</v>
      </c>
    </row>
    <row r="835" customFormat="false" ht="15" hidden="false" customHeight="false" outlineLevel="0" collapsed="false">
      <c r="A835" s="0" t="s">
        <v>3828</v>
      </c>
      <c r="B835" s="0" t="s">
        <v>3829</v>
      </c>
      <c r="C835" s="0" t="s">
        <v>3830</v>
      </c>
      <c r="D835" s="0" t="s">
        <v>3831</v>
      </c>
      <c r="E835" s="0" t="s">
        <v>2760</v>
      </c>
      <c r="F835" s="0" t="s">
        <v>91</v>
      </c>
      <c r="G835" s="0" t="s">
        <v>92</v>
      </c>
      <c r="H835" s="0" t="s">
        <v>3832</v>
      </c>
      <c r="I835" s="2">
        <v>45250</v>
      </c>
      <c r="J835" s="2">
        <v>46711</v>
      </c>
    </row>
    <row r="836" customFormat="false" ht="15" hidden="false" customHeight="false" outlineLevel="0" collapsed="false">
      <c r="A836" s="0" t="s">
        <v>3833</v>
      </c>
      <c r="B836" s="0" t="s">
        <v>3834</v>
      </c>
      <c r="C836" s="0" t="s">
        <v>3835</v>
      </c>
      <c r="D836" s="0" t="s">
        <v>3836</v>
      </c>
      <c r="E836" s="0" t="s">
        <v>417</v>
      </c>
      <c r="F836" s="0" t="s">
        <v>91</v>
      </c>
      <c r="G836" s="0" t="s">
        <v>92</v>
      </c>
      <c r="H836" s="0" t="s">
        <v>3837</v>
      </c>
      <c r="I836" s="2">
        <v>45252</v>
      </c>
      <c r="J836" s="2">
        <v>46713</v>
      </c>
    </row>
    <row r="837" customFormat="false" ht="15" hidden="false" customHeight="false" outlineLevel="0" collapsed="false">
      <c r="A837" s="0" t="s">
        <v>3838</v>
      </c>
      <c r="B837" s="0" t="s">
        <v>3839</v>
      </c>
      <c r="C837" s="0" t="s">
        <v>3840</v>
      </c>
      <c r="D837" s="0" t="s">
        <v>3841</v>
      </c>
      <c r="E837" s="0" t="s">
        <v>3842</v>
      </c>
      <c r="F837" s="0" t="s">
        <v>91</v>
      </c>
      <c r="G837" s="0" t="s">
        <v>92</v>
      </c>
      <c r="H837" s="0" t="s">
        <v>3843</v>
      </c>
      <c r="I837" s="2">
        <v>45252</v>
      </c>
      <c r="J837" s="2">
        <v>46713</v>
      </c>
    </row>
    <row r="838" customFormat="false" ht="15" hidden="false" customHeight="false" outlineLevel="0" collapsed="false">
      <c r="A838" s="0" t="s">
        <v>3844</v>
      </c>
      <c r="B838" s="0" t="s">
        <v>3845</v>
      </c>
      <c r="C838" s="0" t="s">
        <v>3846</v>
      </c>
      <c r="D838" s="0" t="s">
        <v>3847</v>
      </c>
      <c r="E838" s="0" t="s">
        <v>3848</v>
      </c>
      <c r="F838" s="0" t="s">
        <v>231</v>
      </c>
      <c r="G838" s="0" t="s">
        <v>232</v>
      </c>
      <c r="H838" s="0" t="s">
        <v>3849</v>
      </c>
      <c r="I838" s="2">
        <v>45252</v>
      </c>
      <c r="J838" s="2">
        <v>46713</v>
      </c>
    </row>
    <row r="839" customFormat="false" ht="15" hidden="false" customHeight="false" outlineLevel="0" collapsed="false">
      <c r="A839" s="0" t="s">
        <v>3850</v>
      </c>
      <c r="B839" s="0" t="s">
        <v>3851</v>
      </c>
      <c r="C839" s="0" t="s">
        <v>3852</v>
      </c>
      <c r="D839" s="0" t="s">
        <v>3853</v>
      </c>
      <c r="E839" s="0" t="s">
        <v>3854</v>
      </c>
      <c r="F839" s="0" t="s">
        <v>15</v>
      </c>
      <c r="G839" s="0" t="s">
        <v>16</v>
      </c>
      <c r="H839" s="0" t="s">
        <v>3855</v>
      </c>
      <c r="I839" s="2">
        <v>45258</v>
      </c>
      <c r="J839" s="2">
        <v>46719</v>
      </c>
    </row>
    <row r="840" customFormat="false" ht="15" hidden="false" customHeight="false" outlineLevel="0" collapsed="false">
      <c r="A840" s="0" t="s">
        <v>3856</v>
      </c>
      <c r="B840" s="0" t="s">
        <v>3857</v>
      </c>
      <c r="C840" s="0" t="s">
        <v>3858</v>
      </c>
      <c r="D840" s="0" t="s">
        <v>3859</v>
      </c>
      <c r="E840" s="0" t="s">
        <v>3860</v>
      </c>
      <c r="F840" s="0" t="s">
        <v>71</v>
      </c>
      <c r="G840" s="0" t="s">
        <v>72</v>
      </c>
      <c r="H840" s="0" t="s">
        <v>3861</v>
      </c>
      <c r="I840" s="2">
        <v>45258</v>
      </c>
      <c r="J840" s="2">
        <v>46719</v>
      </c>
    </row>
    <row r="841" customFormat="false" ht="15" hidden="false" customHeight="false" outlineLevel="0" collapsed="false">
      <c r="A841" s="0" t="s">
        <v>3862</v>
      </c>
      <c r="B841" s="0" t="s">
        <v>2266</v>
      </c>
      <c r="C841" s="0" t="s">
        <v>3863</v>
      </c>
      <c r="D841" s="0" t="s">
        <v>3864</v>
      </c>
      <c r="E841" s="0" t="s">
        <v>3865</v>
      </c>
      <c r="F841" s="0" t="s">
        <v>71</v>
      </c>
      <c r="G841" s="0" t="s">
        <v>72</v>
      </c>
      <c r="H841" s="0" t="s">
        <v>3866</v>
      </c>
      <c r="I841" s="2">
        <v>45258</v>
      </c>
      <c r="J841" s="2">
        <v>46719</v>
      </c>
    </row>
    <row r="842" customFormat="false" ht="15" hidden="false" customHeight="false" outlineLevel="0" collapsed="false">
      <c r="I842" s="2"/>
      <c r="J842" s="2"/>
    </row>
    <row r="843" customFormat="false" ht="15" hidden="false" customHeight="false" outlineLevel="0" collapsed="false">
      <c r="A843" s="0" t="s">
        <v>3867</v>
      </c>
      <c r="B843" s="0" t="s">
        <v>2255</v>
      </c>
      <c r="C843" s="0" t="s">
        <v>3868</v>
      </c>
      <c r="D843" s="0" t="s">
        <v>3869</v>
      </c>
      <c r="E843" s="0" t="s">
        <v>548</v>
      </c>
      <c r="F843" s="0" t="s">
        <v>727</v>
      </c>
      <c r="G843" s="0" t="s">
        <v>2856</v>
      </c>
      <c r="H843" s="0" t="s">
        <v>3870</v>
      </c>
      <c r="I843" s="2">
        <v>45264</v>
      </c>
      <c r="J843" s="2">
        <v>46725</v>
      </c>
    </row>
    <row r="844" customFormat="false" ht="15" hidden="false" customHeight="false" outlineLevel="0" collapsed="false">
      <c r="A844" s="0" t="s">
        <v>3871</v>
      </c>
      <c r="B844" s="0" t="s">
        <v>241</v>
      </c>
      <c r="C844" s="0" t="s">
        <v>3872</v>
      </c>
      <c r="D844" s="0" t="s">
        <v>3873</v>
      </c>
      <c r="E844" s="0" t="s">
        <v>2427</v>
      </c>
      <c r="F844" s="0" t="s">
        <v>91</v>
      </c>
      <c r="G844" s="0" t="s">
        <v>92</v>
      </c>
      <c r="H844" s="0" t="s">
        <v>3874</v>
      </c>
      <c r="I844" s="2">
        <v>45259</v>
      </c>
      <c r="J844" s="2">
        <v>46720</v>
      </c>
    </row>
    <row r="845" customFormat="false" ht="15" hidden="false" customHeight="false" outlineLevel="0" collapsed="false">
      <c r="A845" s="0" t="s">
        <v>3875</v>
      </c>
      <c r="B845" s="0" t="s">
        <v>3499</v>
      </c>
      <c r="C845" s="0" t="s">
        <v>3876</v>
      </c>
      <c r="D845" s="0" t="s">
        <v>3877</v>
      </c>
      <c r="E845" s="0" t="s">
        <v>1443</v>
      </c>
      <c r="F845" s="0" t="s">
        <v>91</v>
      </c>
      <c r="G845" s="0" t="s">
        <v>92</v>
      </c>
      <c r="H845" s="0" t="s">
        <v>3878</v>
      </c>
      <c r="I845" s="2">
        <v>45273</v>
      </c>
      <c r="J845" s="2">
        <v>46734</v>
      </c>
    </row>
    <row r="846" customFormat="false" ht="15" hidden="false" customHeight="false" outlineLevel="0" collapsed="false">
      <c r="A846" s="0" t="s">
        <v>3879</v>
      </c>
      <c r="B846" s="0" t="s">
        <v>3880</v>
      </c>
      <c r="C846" s="0" t="s">
        <v>3881</v>
      </c>
      <c r="D846" s="0" t="s">
        <v>3882</v>
      </c>
      <c r="E846" s="0" t="s">
        <v>1712</v>
      </c>
      <c r="F846" s="0" t="s">
        <v>15</v>
      </c>
      <c r="G846" s="0" t="s">
        <v>16</v>
      </c>
      <c r="H846" s="0" t="s">
        <v>3883</v>
      </c>
      <c r="I846" s="2">
        <v>45258</v>
      </c>
      <c r="J846" s="2">
        <v>46719</v>
      </c>
    </row>
    <row r="847" customFormat="false" ht="15" hidden="false" customHeight="false" outlineLevel="0" collapsed="false">
      <c r="A847" s="0" t="s">
        <v>3884</v>
      </c>
      <c r="B847" s="0" t="s">
        <v>3023</v>
      </c>
      <c r="C847" s="0" t="s">
        <v>3885</v>
      </c>
      <c r="D847" s="0" t="s">
        <v>3886</v>
      </c>
      <c r="E847" s="0" t="s">
        <v>120</v>
      </c>
      <c r="F847" s="0" t="s">
        <v>71</v>
      </c>
      <c r="G847" s="0" t="s">
        <v>72</v>
      </c>
      <c r="H847" s="0" t="s">
        <v>3887</v>
      </c>
      <c r="I847" s="2">
        <v>45259</v>
      </c>
      <c r="J847" s="2">
        <v>46720</v>
      </c>
    </row>
    <row r="848" customFormat="false" ht="15" hidden="false" customHeight="false" outlineLevel="0" collapsed="false">
      <c r="A848" s="0" t="s">
        <v>3888</v>
      </c>
      <c r="B848" s="0" t="s">
        <v>3889</v>
      </c>
      <c r="C848" s="0" t="s">
        <v>3890</v>
      </c>
      <c r="D848" s="0" t="s">
        <v>3891</v>
      </c>
      <c r="E848" s="0" t="s">
        <v>1541</v>
      </c>
      <c r="F848" s="0" t="s">
        <v>321</v>
      </c>
      <c r="G848" s="0" t="s">
        <v>322</v>
      </c>
      <c r="H848" s="0" t="s">
        <v>3892</v>
      </c>
      <c r="I848" s="2">
        <v>45252</v>
      </c>
      <c r="J848" s="2">
        <v>46713</v>
      </c>
    </row>
    <row r="849" customFormat="false" ht="15" hidden="false" customHeight="false" outlineLevel="0" collapsed="false">
      <c r="A849" s="0" t="s">
        <v>3516</v>
      </c>
      <c r="B849" s="0" t="s">
        <v>3089</v>
      </c>
      <c r="C849" s="0" t="s">
        <v>3517</v>
      </c>
      <c r="D849" s="0" t="s">
        <v>3518</v>
      </c>
      <c r="E849" s="0" t="s">
        <v>3519</v>
      </c>
      <c r="F849" s="0" t="s">
        <v>205</v>
      </c>
      <c r="G849" s="0" t="s">
        <v>206</v>
      </c>
      <c r="H849" s="0" t="s">
        <v>3893</v>
      </c>
      <c r="I849" s="2">
        <v>45254</v>
      </c>
      <c r="J849" s="2">
        <v>46715</v>
      </c>
    </row>
    <row r="850" customFormat="false" ht="15" hidden="false" customHeight="false" outlineLevel="0" collapsed="false">
      <c r="A850" s="0" t="s">
        <v>3894</v>
      </c>
      <c r="B850" s="0" t="s">
        <v>3895</v>
      </c>
      <c r="C850" s="0" t="s">
        <v>3896</v>
      </c>
      <c r="D850" s="0" t="s">
        <v>3897</v>
      </c>
      <c r="E850" s="0" t="s">
        <v>3898</v>
      </c>
      <c r="F850" s="0" t="s">
        <v>205</v>
      </c>
      <c r="G850" s="0" t="s">
        <v>206</v>
      </c>
      <c r="H850" s="0" t="s">
        <v>3899</v>
      </c>
      <c r="I850" s="2">
        <v>45254</v>
      </c>
      <c r="J850" s="2">
        <v>46715</v>
      </c>
    </row>
    <row r="851" customFormat="false" ht="15" hidden="false" customHeight="false" outlineLevel="0" collapsed="false">
      <c r="A851" s="0" t="s">
        <v>3900</v>
      </c>
      <c r="B851" s="0" t="s">
        <v>3901</v>
      </c>
      <c r="C851" s="0" t="s">
        <v>3902</v>
      </c>
      <c r="D851" s="0" t="s">
        <v>3903</v>
      </c>
      <c r="E851" s="0" t="s">
        <v>108</v>
      </c>
      <c r="F851" s="0" t="s">
        <v>15</v>
      </c>
      <c r="G851" s="0" t="s">
        <v>16</v>
      </c>
      <c r="H851" s="0" t="s">
        <v>3904</v>
      </c>
      <c r="I851" s="2">
        <v>45257</v>
      </c>
      <c r="J851" s="2">
        <v>46718</v>
      </c>
    </row>
    <row r="852" customFormat="false" ht="15" hidden="false" customHeight="false" outlineLevel="0" collapsed="false">
      <c r="A852" s="0" t="s">
        <v>3905</v>
      </c>
      <c r="B852" s="0" t="s">
        <v>3906</v>
      </c>
      <c r="C852" s="0" t="s">
        <v>3907</v>
      </c>
      <c r="D852" s="0" t="s">
        <v>3908</v>
      </c>
      <c r="E852" s="0" t="s">
        <v>3909</v>
      </c>
      <c r="F852" s="0" t="s">
        <v>321</v>
      </c>
      <c r="G852" s="0" t="s">
        <v>322</v>
      </c>
      <c r="H852" s="0" t="s">
        <v>3910</v>
      </c>
      <c r="I852" s="2">
        <v>45252</v>
      </c>
      <c r="J852" s="2">
        <v>46713</v>
      </c>
    </row>
    <row r="853" customFormat="false" ht="15" hidden="false" customHeight="false" outlineLevel="0" collapsed="false">
      <c r="I853" s="2"/>
      <c r="J853" s="2"/>
    </row>
    <row r="854" customFormat="false" ht="15" hidden="false" customHeight="false" outlineLevel="0" collapsed="false">
      <c r="A854" s="0" t="s">
        <v>3911</v>
      </c>
      <c r="B854" s="0" t="s">
        <v>3912</v>
      </c>
      <c r="C854" s="0" t="s">
        <v>3913</v>
      </c>
      <c r="D854" s="0" t="s">
        <v>2461</v>
      </c>
      <c r="E854" s="0" t="s">
        <v>238</v>
      </c>
      <c r="F854" s="0" t="s">
        <v>15</v>
      </c>
      <c r="G854" s="0" t="s">
        <v>16</v>
      </c>
      <c r="H854" s="0" t="s">
        <v>3914</v>
      </c>
      <c r="I854" s="2">
        <v>45260</v>
      </c>
      <c r="J854" s="2">
        <v>46721</v>
      </c>
    </row>
    <row r="855" customFormat="false" ht="15" hidden="false" customHeight="false" outlineLevel="0" collapsed="false">
      <c r="A855" s="0" t="s">
        <v>3915</v>
      </c>
      <c r="B855" s="0" t="s">
        <v>241</v>
      </c>
      <c r="C855" s="0" t="s">
        <v>3916</v>
      </c>
      <c r="D855" s="0" t="s">
        <v>3917</v>
      </c>
      <c r="E855" s="0" t="s">
        <v>1313</v>
      </c>
      <c r="F855" s="0" t="s">
        <v>91</v>
      </c>
      <c r="G855" s="0" t="s">
        <v>92</v>
      </c>
      <c r="H855" s="0" t="s">
        <v>3918</v>
      </c>
      <c r="I855" s="2">
        <v>45259</v>
      </c>
      <c r="J855" s="2">
        <v>46720</v>
      </c>
    </row>
    <row r="856" customFormat="false" ht="15" hidden="false" customHeight="false" outlineLevel="0" collapsed="false">
      <c r="I856" s="2"/>
      <c r="J856" s="2"/>
    </row>
    <row r="857" customFormat="false" ht="15" hidden="false" customHeight="false" outlineLevel="0" collapsed="false">
      <c r="A857" s="0" t="s">
        <v>3919</v>
      </c>
      <c r="B857" s="0" t="s">
        <v>3920</v>
      </c>
      <c r="C857" s="0" t="s">
        <v>3921</v>
      </c>
      <c r="D857" s="0" t="s">
        <v>3922</v>
      </c>
      <c r="E857" s="0" t="s">
        <v>3923</v>
      </c>
      <c r="F857" s="0" t="s">
        <v>205</v>
      </c>
      <c r="G857" s="0" t="s">
        <v>206</v>
      </c>
      <c r="H857" s="0" t="s">
        <v>3924</v>
      </c>
      <c r="I857" s="2">
        <v>45271</v>
      </c>
      <c r="J857" s="2">
        <v>46732</v>
      </c>
    </row>
    <row r="858" customFormat="false" ht="15" hidden="false" customHeight="false" outlineLevel="0" collapsed="false">
      <c r="A858" s="0" t="s">
        <v>3925</v>
      </c>
      <c r="B858" s="0" t="s">
        <v>1027</v>
      </c>
      <c r="C858" s="0" t="s">
        <v>3926</v>
      </c>
      <c r="D858" s="0" t="s">
        <v>3927</v>
      </c>
      <c r="E858" s="0" t="s">
        <v>417</v>
      </c>
      <c r="F858" s="0" t="s">
        <v>91</v>
      </c>
      <c r="G858" s="0" t="s">
        <v>92</v>
      </c>
      <c r="H858" s="0" t="s">
        <v>3928</v>
      </c>
      <c r="I858" s="2">
        <v>45272</v>
      </c>
      <c r="J858" s="2">
        <v>46733</v>
      </c>
    </row>
    <row r="859" customFormat="false" ht="15" hidden="false" customHeight="false" outlineLevel="0" collapsed="false">
      <c r="A859" s="0" t="s">
        <v>3929</v>
      </c>
      <c r="B859" s="0" t="s">
        <v>1417</v>
      </c>
      <c r="C859" s="0" t="s">
        <v>3930</v>
      </c>
      <c r="D859" s="0" t="s">
        <v>3931</v>
      </c>
      <c r="E859" s="0" t="s">
        <v>3932</v>
      </c>
      <c r="F859" s="0" t="s">
        <v>91</v>
      </c>
      <c r="G859" s="0" t="s">
        <v>92</v>
      </c>
      <c r="H859" s="0" t="s">
        <v>3933</v>
      </c>
      <c r="I859" s="2">
        <v>45273</v>
      </c>
      <c r="J859" s="2">
        <v>46734</v>
      </c>
    </row>
    <row r="860" customFormat="false" ht="15" hidden="false" customHeight="false" outlineLevel="0" collapsed="false">
      <c r="A860" s="0" t="s">
        <v>3934</v>
      </c>
      <c r="B860" s="0" t="s">
        <v>3935</v>
      </c>
      <c r="C860" s="0" t="s">
        <v>3936</v>
      </c>
      <c r="D860" s="0" t="s">
        <v>3937</v>
      </c>
      <c r="E860" s="0" t="s">
        <v>1470</v>
      </c>
      <c r="F860" s="0" t="s">
        <v>321</v>
      </c>
      <c r="G860" s="0" t="s">
        <v>322</v>
      </c>
      <c r="H860" s="0" t="s">
        <v>3938</v>
      </c>
      <c r="I860" s="2">
        <v>45275</v>
      </c>
      <c r="J860" s="2">
        <v>46736</v>
      </c>
    </row>
    <row r="861" customFormat="false" ht="15" hidden="false" customHeight="false" outlineLevel="0" collapsed="false">
      <c r="A861" s="0" t="s">
        <v>3939</v>
      </c>
      <c r="B861" s="0" t="s">
        <v>3940</v>
      </c>
      <c r="C861" s="0" t="s">
        <v>3941</v>
      </c>
      <c r="D861" s="0" t="s">
        <v>3942</v>
      </c>
      <c r="E861" s="0" t="s">
        <v>3943</v>
      </c>
      <c r="F861" s="0" t="s">
        <v>15</v>
      </c>
      <c r="G861" s="0" t="s">
        <v>16</v>
      </c>
      <c r="H861" s="0" t="s">
        <v>3944</v>
      </c>
      <c r="I861" s="2">
        <v>45275</v>
      </c>
      <c r="J861" s="2">
        <v>46736</v>
      </c>
    </row>
    <row r="862" customFormat="false" ht="15" hidden="false" customHeight="false" outlineLevel="0" collapsed="false">
      <c r="A862" s="0" t="s">
        <v>3945</v>
      </c>
      <c r="B862" s="0" t="s">
        <v>3946</v>
      </c>
      <c r="C862" s="0" t="s">
        <v>3947</v>
      </c>
      <c r="D862" s="0" t="s">
        <v>3948</v>
      </c>
      <c r="E862" s="0" t="s">
        <v>3949</v>
      </c>
      <c r="F862" s="0" t="s">
        <v>321</v>
      </c>
      <c r="G862" s="0" t="s">
        <v>322</v>
      </c>
      <c r="H862" s="0" t="s">
        <v>3950</v>
      </c>
      <c r="I862" s="2">
        <v>45275</v>
      </c>
      <c r="J862" s="2">
        <v>46736</v>
      </c>
    </row>
    <row r="863" customFormat="false" ht="15" hidden="false" customHeight="false" outlineLevel="0" collapsed="false">
      <c r="A863" s="0" t="s">
        <v>3951</v>
      </c>
      <c r="B863" s="0" t="s">
        <v>3952</v>
      </c>
      <c r="C863" s="0" t="s">
        <v>3953</v>
      </c>
      <c r="D863" s="0" t="s">
        <v>3954</v>
      </c>
      <c r="E863" s="0" t="s">
        <v>536</v>
      </c>
      <c r="F863" s="0" t="s">
        <v>566</v>
      </c>
      <c r="G863" s="0" t="s">
        <v>567</v>
      </c>
      <c r="H863" s="0" t="s">
        <v>3955</v>
      </c>
      <c r="I863" s="2">
        <v>45275</v>
      </c>
      <c r="J863" s="2">
        <v>46736</v>
      </c>
    </row>
    <row r="864" customFormat="false" ht="15" hidden="false" customHeight="false" outlineLevel="0" collapsed="false">
      <c r="A864" s="0" t="s">
        <v>3956</v>
      </c>
      <c r="B864" s="0" t="s">
        <v>3957</v>
      </c>
      <c r="C864" s="0" t="s">
        <v>3958</v>
      </c>
      <c r="D864" s="0" t="s">
        <v>3959</v>
      </c>
      <c r="E864" s="0" t="s">
        <v>3960</v>
      </c>
      <c r="F864" s="0" t="s">
        <v>231</v>
      </c>
      <c r="G864" s="0" t="s">
        <v>232</v>
      </c>
      <c r="H864" s="0" t="s">
        <v>3961</v>
      </c>
      <c r="I864" s="2">
        <v>45281</v>
      </c>
      <c r="J864" s="2">
        <v>46742</v>
      </c>
    </row>
    <row r="865" customFormat="false" ht="15" hidden="false" customHeight="false" outlineLevel="0" collapsed="false">
      <c r="A865" s="0" t="s">
        <v>3962</v>
      </c>
      <c r="B865" s="0" t="s">
        <v>3963</v>
      </c>
      <c r="C865" s="0" t="s">
        <v>3964</v>
      </c>
      <c r="D865" s="0" t="s">
        <v>3965</v>
      </c>
      <c r="E865" s="0" t="s">
        <v>445</v>
      </c>
      <c r="F865" s="0" t="s">
        <v>205</v>
      </c>
      <c r="G865" s="0" t="s">
        <v>206</v>
      </c>
      <c r="H865" s="0" t="s">
        <v>3966</v>
      </c>
      <c r="I865" s="2">
        <v>45308</v>
      </c>
      <c r="J865" s="2">
        <v>46769</v>
      </c>
    </row>
    <row r="866" customFormat="false" ht="15" hidden="false" customHeight="false" outlineLevel="0" collapsed="false">
      <c r="A866" s="0" t="s">
        <v>3967</v>
      </c>
      <c r="B866" s="0" t="s">
        <v>2424</v>
      </c>
      <c r="C866" s="0" t="s">
        <v>3968</v>
      </c>
      <c r="D866" s="0" t="s">
        <v>3969</v>
      </c>
      <c r="E866" s="0" t="s">
        <v>3970</v>
      </c>
      <c r="F866" s="0" t="s">
        <v>15</v>
      </c>
      <c r="G866" s="0" t="s">
        <v>16</v>
      </c>
      <c r="H866" s="0" t="s">
        <v>3971</v>
      </c>
      <c r="I866" s="2">
        <v>45281</v>
      </c>
      <c r="J866" s="2">
        <v>46742</v>
      </c>
    </row>
    <row r="867" customFormat="false" ht="15" hidden="false" customHeight="false" outlineLevel="0" collapsed="false">
      <c r="A867" s="0" t="s">
        <v>3972</v>
      </c>
      <c r="B867" s="0" t="s">
        <v>3973</v>
      </c>
      <c r="C867" s="0" t="s">
        <v>3974</v>
      </c>
      <c r="D867" s="0" t="s">
        <v>3975</v>
      </c>
      <c r="E867" s="0" t="s">
        <v>3976</v>
      </c>
      <c r="F867" s="0" t="s">
        <v>91</v>
      </c>
      <c r="G867" s="0" t="s">
        <v>92</v>
      </c>
      <c r="H867" s="0" t="s">
        <v>3977</v>
      </c>
      <c r="I867" s="2">
        <v>45281</v>
      </c>
      <c r="J867" s="2">
        <v>46742</v>
      </c>
    </row>
    <row r="868" customFormat="false" ht="15" hidden="false" customHeight="false" outlineLevel="0" collapsed="false">
      <c r="A868" s="0" t="s">
        <v>3978</v>
      </c>
      <c r="B868" s="0" t="s">
        <v>3979</v>
      </c>
      <c r="C868" s="0" t="s">
        <v>3980</v>
      </c>
      <c r="D868" s="0" t="s">
        <v>3981</v>
      </c>
      <c r="E868" s="0" t="s">
        <v>3982</v>
      </c>
      <c r="F868" s="0" t="s">
        <v>15</v>
      </c>
      <c r="G868" s="0" t="s">
        <v>16</v>
      </c>
      <c r="H868" s="0" t="s">
        <v>3983</v>
      </c>
      <c r="I868" s="2">
        <v>45281</v>
      </c>
      <c r="J868" s="2">
        <v>46742</v>
      </c>
    </row>
    <row r="869" customFormat="false" ht="15" hidden="false" customHeight="false" outlineLevel="0" collapsed="false">
      <c r="A869" s="0" t="s">
        <v>3984</v>
      </c>
      <c r="B869" s="0" t="s">
        <v>3985</v>
      </c>
      <c r="C869" s="0" t="s">
        <v>3986</v>
      </c>
      <c r="D869" s="0" t="s">
        <v>3987</v>
      </c>
      <c r="E869" s="0" t="s">
        <v>3988</v>
      </c>
      <c r="F869" s="0" t="s">
        <v>15</v>
      </c>
      <c r="G869" s="0" t="s">
        <v>16</v>
      </c>
      <c r="H869" s="0" t="s">
        <v>3989</v>
      </c>
      <c r="I869" s="2">
        <v>45281</v>
      </c>
      <c r="J869" s="2">
        <v>46742</v>
      </c>
    </row>
    <row r="870" customFormat="false" ht="15" hidden="false" customHeight="false" outlineLevel="0" collapsed="false">
      <c r="A870" s="0" t="s">
        <v>3990</v>
      </c>
      <c r="B870" s="0" t="s">
        <v>1086</v>
      </c>
      <c r="C870" s="0" t="s">
        <v>3991</v>
      </c>
      <c r="D870" s="0" t="s">
        <v>3992</v>
      </c>
      <c r="E870" s="0" t="s">
        <v>3993</v>
      </c>
      <c r="F870" s="0" t="s">
        <v>205</v>
      </c>
      <c r="G870" s="0" t="s">
        <v>206</v>
      </c>
      <c r="H870" s="0" t="s">
        <v>3994</v>
      </c>
      <c r="I870" s="2">
        <v>45308</v>
      </c>
      <c r="J870" s="2">
        <v>46769</v>
      </c>
    </row>
    <row r="871" customFormat="false" ht="15" hidden="false" customHeight="false" outlineLevel="0" collapsed="false">
      <c r="A871" s="0" t="s">
        <v>3204</v>
      </c>
      <c r="B871" s="0" t="s">
        <v>3205</v>
      </c>
      <c r="C871" s="0" t="s">
        <v>3995</v>
      </c>
      <c r="D871" s="0" t="s">
        <v>3996</v>
      </c>
      <c r="E871" s="0" t="s">
        <v>3208</v>
      </c>
      <c r="F871" s="0" t="s">
        <v>91</v>
      </c>
      <c r="G871" s="0" t="s">
        <v>92</v>
      </c>
      <c r="H871" s="0" t="s">
        <v>3997</v>
      </c>
      <c r="I871" s="2">
        <v>45308</v>
      </c>
      <c r="J871" s="2">
        <v>46769</v>
      </c>
    </row>
    <row r="872" customFormat="false" ht="15" hidden="false" customHeight="false" outlineLevel="0" collapsed="false">
      <c r="A872" s="0" t="s">
        <v>3998</v>
      </c>
      <c r="B872" s="0" t="s">
        <v>3999</v>
      </c>
      <c r="C872" s="0" t="s">
        <v>4000</v>
      </c>
      <c r="D872" s="0" t="s">
        <v>4001</v>
      </c>
      <c r="E872" s="0" t="s">
        <v>2024</v>
      </c>
      <c r="F872" s="0" t="s">
        <v>91</v>
      </c>
      <c r="G872" s="0" t="s">
        <v>92</v>
      </c>
      <c r="H872" s="0" t="s">
        <v>4002</v>
      </c>
      <c r="I872" s="2">
        <v>45281</v>
      </c>
      <c r="J872" s="2">
        <v>46742</v>
      </c>
    </row>
    <row r="873" customFormat="false" ht="15" hidden="false" customHeight="false" outlineLevel="0" collapsed="false">
      <c r="A873" s="0" t="s">
        <v>1020</v>
      </c>
      <c r="B873" s="0" t="s">
        <v>1021</v>
      </c>
      <c r="C873" s="0" t="s">
        <v>1022</v>
      </c>
      <c r="D873" s="0" t="s">
        <v>1023</v>
      </c>
      <c r="E873" s="0" t="s">
        <v>1024</v>
      </c>
      <c r="F873" s="0" t="s">
        <v>566</v>
      </c>
      <c r="G873" s="0" t="s">
        <v>567</v>
      </c>
      <c r="H873" s="0" t="s">
        <v>4003</v>
      </c>
      <c r="I873" s="2">
        <v>45281</v>
      </c>
      <c r="J873" s="2">
        <v>46742</v>
      </c>
    </row>
    <row r="874" customFormat="false" ht="15" hidden="false" customHeight="false" outlineLevel="0" collapsed="false">
      <c r="A874" s="0" t="s">
        <v>4004</v>
      </c>
      <c r="B874" s="0" t="s">
        <v>4005</v>
      </c>
      <c r="C874" s="0" t="s">
        <v>4006</v>
      </c>
      <c r="D874" s="0" t="s">
        <v>4007</v>
      </c>
      <c r="E874" s="0" t="s">
        <v>866</v>
      </c>
      <c r="F874" s="0" t="s">
        <v>15</v>
      </c>
      <c r="G874" s="0" t="s">
        <v>16</v>
      </c>
      <c r="H874" s="0" t="s">
        <v>4008</v>
      </c>
      <c r="I874" s="2">
        <v>45281</v>
      </c>
      <c r="J874" s="2">
        <v>46742</v>
      </c>
    </row>
    <row r="875" customFormat="false" ht="15" hidden="false" customHeight="false" outlineLevel="0" collapsed="false">
      <c r="I875" s="2"/>
      <c r="J875" s="2"/>
    </row>
    <row r="876" customFormat="false" ht="15" hidden="false" customHeight="false" outlineLevel="0" collapsed="false">
      <c r="A876" s="0" t="s">
        <v>4009</v>
      </c>
      <c r="B876" s="0" t="s">
        <v>4010</v>
      </c>
      <c r="C876" s="0" t="s">
        <v>4011</v>
      </c>
      <c r="D876" s="0" t="s">
        <v>4012</v>
      </c>
      <c r="E876" s="0" t="s">
        <v>3075</v>
      </c>
      <c r="F876" s="0" t="s">
        <v>321</v>
      </c>
      <c r="G876" s="0" t="s">
        <v>322</v>
      </c>
      <c r="H876" s="0" t="s">
        <v>4013</v>
      </c>
      <c r="I876" s="2">
        <v>45299</v>
      </c>
      <c r="J876" s="2">
        <v>46760</v>
      </c>
    </row>
    <row r="877" customFormat="false" ht="15" hidden="false" customHeight="false" outlineLevel="0" collapsed="false">
      <c r="A877" s="0" t="s">
        <v>4014</v>
      </c>
      <c r="B877" s="0" t="s">
        <v>834</v>
      </c>
      <c r="C877" s="0" t="s">
        <v>4015</v>
      </c>
      <c r="D877" s="0" t="s">
        <v>4016</v>
      </c>
      <c r="E877" s="0" t="s">
        <v>417</v>
      </c>
      <c r="F877" s="0" t="s">
        <v>91</v>
      </c>
      <c r="G877" s="0" t="s">
        <v>92</v>
      </c>
      <c r="H877" s="0" t="s">
        <v>4017</v>
      </c>
      <c r="I877" s="2">
        <v>45308</v>
      </c>
      <c r="J877" s="2">
        <v>46769</v>
      </c>
    </row>
    <row r="878" customFormat="false" ht="15" hidden="false" customHeight="false" outlineLevel="0" collapsed="false">
      <c r="A878" s="0" t="s">
        <v>4018</v>
      </c>
      <c r="B878" s="0" t="s">
        <v>4019</v>
      </c>
      <c r="C878" s="0" t="s">
        <v>4020</v>
      </c>
      <c r="D878" s="0" t="s">
        <v>4021</v>
      </c>
      <c r="E878" s="0" t="s">
        <v>849</v>
      </c>
      <c r="F878" s="0" t="s">
        <v>15</v>
      </c>
      <c r="G878" s="0" t="s">
        <v>16</v>
      </c>
      <c r="H878" s="0" t="s">
        <v>4022</v>
      </c>
      <c r="I878" s="2">
        <v>45299</v>
      </c>
      <c r="J878" s="2">
        <v>46760</v>
      </c>
    </row>
    <row r="879" customFormat="false" ht="15" hidden="false" customHeight="false" outlineLevel="0" collapsed="false">
      <c r="A879" s="0" t="s">
        <v>4023</v>
      </c>
      <c r="B879" s="0" t="s">
        <v>4024</v>
      </c>
      <c r="C879" s="0" t="s">
        <v>4025</v>
      </c>
      <c r="D879" s="0" t="s">
        <v>4026</v>
      </c>
      <c r="E879" s="0" t="s">
        <v>4027</v>
      </c>
      <c r="F879" s="0" t="s">
        <v>91</v>
      </c>
      <c r="G879" s="0" t="s">
        <v>92</v>
      </c>
      <c r="H879" s="0" t="s">
        <v>4028</v>
      </c>
      <c r="I879" s="2">
        <v>45300</v>
      </c>
      <c r="J879" s="2">
        <v>46761</v>
      </c>
    </row>
    <row r="880" customFormat="false" ht="15" hidden="false" customHeight="false" outlineLevel="0" collapsed="false">
      <c r="A880" s="0" t="s">
        <v>4029</v>
      </c>
      <c r="B880" s="0" t="s">
        <v>4030</v>
      </c>
      <c r="C880" s="0" t="s">
        <v>4031</v>
      </c>
      <c r="D880" s="0" t="s">
        <v>4032</v>
      </c>
      <c r="E880" s="0" t="s">
        <v>4033</v>
      </c>
      <c r="F880" s="0" t="s">
        <v>15</v>
      </c>
      <c r="G880" s="0" t="s">
        <v>16</v>
      </c>
      <c r="H880" s="0" t="s">
        <v>4034</v>
      </c>
      <c r="I880" s="2">
        <v>45308</v>
      </c>
      <c r="J880" s="2">
        <v>46769</v>
      </c>
    </row>
    <row r="881" customFormat="false" ht="15" hidden="false" customHeight="false" outlineLevel="0" collapsed="false">
      <c r="A881" s="0" t="s">
        <v>4035</v>
      </c>
      <c r="B881" s="0" t="s">
        <v>4036</v>
      </c>
      <c r="C881" s="0" t="s">
        <v>4037</v>
      </c>
      <c r="D881" s="0" t="s">
        <v>4038</v>
      </c>
      <c r="E881" s="0" t="s">
        <v>4039</v>
      </c>
      <c r="F881" s="0" t="s">
        <v>566</v>
      </c>
      <c r="G881" s="0" t="s">
        <v>567</v>
      </c>
      <c r="H881" s="0" t="s">
        <v>4040</v>
      </c>
      <c r="I881" s="2">
        <v>45300</v>
      </c>
      <c r="J881" s="2">
        <v>46761</v>
      </c>
    </row>
    <row r="882" customFormat="false" ht="15" hidden="false" customHeight="false" outlineLevel="0" collapsed="false">
      <c r="A882" s="0" t="s">
        <v>4041</v>
      </c>
      <c r="B882" s="0" t="s">
        <v>25</v>
      </c>
      <c r="C882" s="0" t="s">
        <v>4042</v>
      </c>
      <c r="D882" s="0" t="s">
        <v>4043</v>
      </c>
      <c r="E882" s="0" t="s">
        <v>4044</v>
      </c>
      <c r="F882" s="0" t="s">
        <v>91</v>
      </c>
      <c r="G882" s="0" t="s">
        <v>92</v>
      </c>
      <c r="H882" s="0" t="s">
        <v>4045</v>
      </c>
      <c r="I882" s="2">
        <v>45300</v>
      </c>
      <c r="J882" s="2">
        <v>46761</v>
      </c>
    </row>
    <row r="883" customFormat="false" ht="15" hidden="false" customHeight="false" outlineLevel="0" collapsed="false">
      <c r="A883" s="0" t="s">
        <v>4046</v>
      </c>
      <c r="B883" s="0" t="s">
        <v>4047</v>
      </c>
      <c r="C883" s="0" t="s">
        <v>4048</v>
      </c>
      <c r="D883" s="0" t="s">
        <v>4049</v>
      </c>
      <c r="E883" s="0" t="s">
        <v>2335</v>
      </c>
      <c r="F883" s="0" t="s">
        <v>566</v>
      </c>
      <c r="G883" s="0" t="s">
        <v>567</v>
      </c>
      <c r="H883" s="0" t="s">
        <v>4050</v>
      </c>
      <c r="I883" s="2">
        <v>45351</v>
      </c>
      <c r="J883" s="2">
        <v>46812</v>
      </c>
    </row>
    <row r="884" customFormat="false" ht="15" hidden="false" customHeight="false" outlineLevel="0" collapsed="false">
      <c r="I884" s="2"/>
      <c r="J884" s="2"/>
    </row>
    <row r="885" customFormat="false" ht="15" hidden="false" customHeight="false" outlineLevel="0" collapsed="false">
      <c r="A885" s="0" t="s">
        <v>4051</v>
      </c>
      <c r="B885" s="0" t="s">
        <v>4052</v>
      </c>
      <c r="C885" s="0" t="s">
        <v>4053</v>
      </c>
      <c r="D885" s="0" t="s">
        <v>4054</v>
      </c>
      <c r="E885" s="0" t="s">
        <v>4055</v>
      </c>
      <c r="F885" s="0" t="s">
        <v>321</v>
      </c>
      <c r="G885" s="0" t="s">
        <v>322</v>
      </c>
      <c r="H885" s="0" t="s">
        <v>4056</v>
      </c>
      <c r="I885" s="2">
        <v>45308</v>
      </c>
      <c r="J885" s="2">
        <v>46769</v>
      </c>
    </row>
    <row r="886" customFormat="false" ht="15" hidden="false" customHeight="false" outlineLevel="0" collapsed="false">
      <c r="A886" s="0" t="s">
        <v>4057</v>
      </c>
      <c r="B886" s="0" t="s">
        <v>3394</v>
      </c>
      <c r="C886" s="0" t="s">
        <v>4058</v>
      </c>
      <c r="D886" s="0" t="s">
        <v>4059</v>
      </c>
      <c r="E886" s="0" t="s">
        <v>4060</v>
      </c>
      <c r="F886" s="0" t="s">
        <v>15</v>
      </c>
      <c r="G886" s="0" t="s">
        <v>16</v>
      </c>
      <c r="H886" s="0" t="s">
        <v>4061</v>
      </c>
      <c r="I886" s="2">
        <v>45308</v>
      </c>
      <c r="J886" s="2">
        <v>46769</v>
      </c>
    </row>
    <row r="887" customFormat="false" ht="15" hidden="false" customHeight="false" outlineLevel="0" collapsed="false">
      <c r="A887" s="0" t="s">
        <v>4062</v>
      </c>
      <c r="B887" s="0" t="s">
        <v>4063</v>
      </c>
      <c r="C887" s="0" t="s">
        <v>4064</v>
      </c>
      <c r="D887" s="0" t="s">
        <v>4065</v>
      </c>
      <c r="E887" s="0" t="s">
        <v>4066</v>
      </c>
      <c r="F887" s="0" t="s">
        <v>91</v>
      </c>
      <c r="G887" s="0" t="s">
        <v>92</v>
      </c>
      <c r="H887" s="0" t="s">
        <v>4067</v>
      </c>
      <c r="I887" s="2">
        <v>45308</v>
      </c>
      <c r="J887" s="2">
        <v>46769</v>
      </c>
    </row>
    <row r="888" customFormat="false" ht="15" hidden="false" customHeight="false" outlineLevel="0" collapsed="false">
      <c r="A888" s="0" t="s">
        <v>4068</v>
      </c>
      <c r="B888" s="0" t="s">
        <v>4069</v>
      </c>
      <c r="C888" s="0" t="s">
        <v>4070</v>
      </c>
      <c r="D888" s="0" t="s">
        <v>4071</v>
      </c>
      <c r="E888" s="0" t="s">
        <v>4072</v>
      </c>
      <c r="F888" s="0" t="s">
        <v>566</v>
      </c>
      <c r="G888" s="0" t="s">
        <v>567</v>
      </c>
      <c r="H888" s="0" t="s">
        <v>4073</v>
      </c>
      <c r="I888" s="2">
        <v>45313</v>
      </c>
      <c r="J888" s="2">
        <v>46774</v>
      </c>
    </row>
    <row r="889" customFormat="false" ht="15" hidden="false" customHeight="false" outlineLevel="0" collapsed="false">
      <c r="A889" s="0" t="s">
        <v>4074</v>
      </c>
      <c r="B889" s="0" t="s">
        <v>4075</v>
      </c>
      <c r="C889" s="0" t="s">
        <v>4076</v>
      </c>
      <c r="D889" s="0" t="s">
        <v>4077</v>
      </c>
      <c r="E889" s="0" t="s">
        <v>4078</v>
      </c>
      <c r="F889" s="0" t="s">
        <v>205</v>
      </c>
      <c r="G889" s="0" t="s">
        <v>206</v>
      </c>
      <c r="H889" s="0" t="s">
        <v>3994</v>
      </c>
      <c r="I889" s="2">
        <v>45313</v>
      </c>
      <c r="J889" s="2">
        <v>46774</v>
      </c>
    </row>
    <row r="890" customFormat="false" ht="15" hidden="false" customHeight="false" outlineLevel="0" collapsed="false">
      <c r="A890" s="0" t="s">
        <v>4079</v>
      </c>
      <c r="B890" s="0" t="s">
        <v>4080</v>
      </c>
      <c r="C890" s="0" t="s">
        <v>4081</v>
      </c>
      <c r="D890" s="0" t="s">
        <v>4082</v>
      </c>
      <c r="E890" s="0" t="s">
        <v>4083</v>
      </c>
      <c r="F890" s="0" t="s">
        <v>71</v>
      </c>
      <c r="G890" s="0" t="s">
        <v>72</v>
      </c>
      <c r="H890" s="0" t="s">
        <v>4084</v>
      </c>
      <c r="I890" s="2">
        <v>45313</v>
      </c>
      <c r="J890" s="2">
        <v>46774</v>
      </c>
    </row>
    <row r="891" customFormat="false" ht="15" hidden="false" customHeight="false" outlineLevel="0" collapsed="false">
      <c r="A891" s="0" t="s">
        <v>4085</v>
      </c>
      <c r="B891" s="0" t="s">
        <v>4086</v>
      </c>
      <c r="C891" s="0" t="s">
        <v>4087</v>
      </c>
      <c r="D891" s="0" t="s">
        <v>4088</v>
      </c>
      <c r="E891" s="0" t="s">
        <v>4089</v>
      </c>
      <c r="F891" s="0" t="s">
        <v>15</v>
      </c>
      <c r="G891" s="0" t="s">
        <v>16</v>
      </c>
      <c r="H891" s="0" t="s">
        <v>4090</v>
      </c>
      <c r="I891" s="2">
        <v>45313</v>
      </c>
      <c r="J891" s="2">
        <v>46774</v>
      </c>
    </row>
    <row r="892" customFormat="false" ht="15" hidden="false" customHeight="false" outlineLevel="0" collapsed="false">
      <c r="A892" s="0" t="s">
        <v>4091</v>
      </c>
      <c r="B892" s="0" t="s">
        <v>4092</v>
      </c>
      <c r="C892" s="0" t="s">
        <v>4093</v>
      </c>
      <c r="D892" s="0" t="s">
        <v>4094</v>
      </c>
      <c r="E892" s="0" t="s">
        <v>595</v>
      </c>
      <c r="F892" s="0" t="s">
        <v>91</v>
      </c>
      <c r="G892" s="0" t="s">
        <v>92</v>
      </c>
      <c r="H892" s="0" t="s">
        <v>4095</v>
      </c>
      <c r="I892" s="2">
        <v>45313</v>
      </c>
      <c r="J892" s="2">
        <v>46774</v>
      </c>
    </row>
    <row r="893" customFormat="false" ht="15" hidden="false" customHeight="false" outlineLevel="0" collapsed="false">
      <c r="A893" s="0" t="s">
        <v>4096</v>
      </c>
      <c r="B893" s="0" t="s">
        <v>4097</v>
      </c>
      <c r="C893" s="0" t="s">
        <v>4098</v>
      </c>
      <c r="D893" s="0" t="s">
        <v>4099</v>
      </c>
      <c r="E893" s="0" t="s">
        <v>4100</v>
      </c>
      <c r="F893" s="0" t="s">
        <v>15</v>
      </c>
      <c r="G893" s="0" t="s">
        <v>16</v>
      </c>
      <c r="H893" s="0" t="s">
        <v>4101</v>
      </c>
      <c r="I893" s="2">
        <v>45324</v>
      </c>
      <c r="J893" s="2">
        <v>46785</v>
      </c>
    </row>
    <row r="894" customFormat="false" ht="15" hidden="false" customHeight="false" outlineLevel="0" collapsed="false">
      <c r="A894" s="0" t="s">
        <v>4102</v>
      </c>
      <c r="B894" s="0" t="s">
        <v>4103</v>
      </c>
      <c r="C894" s="0" t="s">
        <v>4104</v>
      </c>
      <c r="D894" s="0" t="s">
        <v>4105</v>
      </c>
      <c r="E894" s="0" t="s">
        <v>4027</v>
      </c>
      <c r="F894" s="0" t="s">
        <v>15</v>
      </c>
      <c r="G894" s="0" t="s">
        <v>16</v>
      </c>
      <c r="H894" s="0" t="s">
        <v>4106</v>
      </c>
      <c r="I894" s="2">
        <v>45324</v>
      </c>
      <c r="J894" s="2">
        <v>46785</v>
      </c>
    </row>
    <row r="895" customFormat="false" ht="15" hidden="false" customHeight="false" outlineLevel="0" collapsed="false">
      <c r="A895" s="0" t="s">
        <v>4107</v>
      </c>
      <c r="B895" s="0" t="s">
        <v>4108</v>
      </c>
      <c r="C895" s="0" t="s">
        <v>4109</v>
      </c>
      <c r="D895" s="0" t="s">
        <v>4110</v>
      </c>
      <c r="E895" s="0" t="s">
        <v>4111</v>
      </c>
      <c r="F895" s="0" t="s">
        <v>15</v>
      </c>
      <c r="G895" s="0" t="s">
        <v>16</v>
      </c>
      <c r="H895" s="0" t="s">
        <v>4112</v>
      </c>
      <c r="I895" s="2">
        <v>45324</v>
      </c>
      <c r="J895" s="2">
        <v>46785</v>
      </c>
    </row>
    <row r="896" customFormat="false" ht="15" hidden="false" customHeight="false" outlineLevel="0" collapsed="false">
      <c r="A896" s="0" t="s">
        <v>4113</v>
      </c>
      <c r="B896" s="0" t="s">
        <v>4114</v>
      </c>
      <c r="C896" s="0" t="s">
        <v>4115</v>
      </c>
      <c r="D896" s="0" t="s">
        <v>4116</v>
      </c>
      <c r="E896" s="0" t="s">
        <v>4117</v>
      </c>
      <c r="F896" s="0" t="s">
        <v>91</v>
      </c>
      <c r="G896" s="0" t="s">
        <v>92</v>
      </c>
      <c r="H896" s="0" t="s">
        <v>4118</v>
      </c>
      <c r="I896" s="2">
        <v>45324</v>
      </c>
      <c r="J896" s="2">
        <v>46785</v>
      </c>
    </row>
    <row r="897" customFormat="false" ht="15" hidden="false" customHeight="false" outlineLevel="0" collapsed="false">
      <c r="A897" s="0" t="s">
        <v>4119</v>
      </c>
      <c r="B897" s="0" t="s">
        <v>4120</v>
      </c>
      <c r="C897" s="0" t="s">
        <v>4121</v>
      </c>
      <c r="D897" s="0" t="s">
        <v>4122</v>
      </c>
      <c r="E897" s="0" t="s">
        <v>417</v>
      </c>
      <c r="F897" s="0" t="s">
        <v>91</v>
      </c>
      <c r="G897" s="0" t="s">
        <v>92</v>
      </c>
      <c r="H897" s="0" t="s">
        <v>4123</v>
      </c>
      <c r="I897" s="2">
        <v>45324</v>
      </c>
      <c r="J897" s="2">
        <v>46785</v>
      </c>
    </row>
    <row r="898" customFormat="false" ht="15" hidden="false" customHeight="false" outlineLevel="0" collapsed="false">
      <c r="A898" s="0" t="s">
        <v>4124</v>
      </c>
      <c r="B898" s="0" t="s">
        <v>4125</v>
      </c>
      <c r="C898" s="0" t="s">
        <v>4126</v>
      </c>
      <c r="D898" s="0" t="s">
        <v>4127</v>
      </c>
      <c r="E898" s="0" t="s">
        <v>4128</v>
      </c>
      <c r="F898" s="0" t="s">
        <v>566</v>
      </c>
      <c r="G898" s="0" t="s">
        <v>567</v>
      </c>
      <c r="H898" s="0" t="s">
        <v>3209</v>
      </c>
      <c r="I898" s="2">
        <v>45324</v>
      </c>
      <c r="J898" s="2">
        <v>46785</v>
      </c>
    </row>
    <row r="899" customFormat="false" ht="15" hidden="false" customHeight="false" outlineLevel="0" collapsed="false">
      <c r="A899" s="0" t="s">
        <v>4129</v>
      </c>
      <c r="B899" s="0" t="s">
        <v>4130</v>
      </c>
      <c r="C899" s="0" t="s">
        <v>4131</v>
      </c>
      <c r="D899" s="0" t="s">
        <v>4132</v>
      </c>
      <c r="E899" s="0" t="s">
        <v>4133</v>
      </c>
      <c r="F899" s="0" t="s">
        <v>231</v>
      </c>
      <c r="G899" s="0" t="s">
        <v>232</v>
      </c>
      <c r="H899" s="0" t="s">
        <v>4134</v>
      </c>
      <c r="I899" s="2">
        <v>45324</v>
      </c>
      <c r="J899" s="2">
        <v>46785</v>
      </c>
    </row>
    <row r="900" customFormat="false" ht="15" hidden="false" customHeight="false" outlineLevel="0" collapsed="false">
      <c r="A900" s="0" t="s">
        <v>4135</v>
      </c>
      <c r="B900" s="0" t="s">
        <v>4136</v>
      </c>
      <c r="C900" s="0" t="s">
        <v>4137</v>
      </c>
      <c r="D900" s="0" t="s">
        <v>4138</v>
      </c>
      <c r="E900" s="0" t="s">
        <v>90</v>
      </c>
      <c r="F900" s="0" t="s">
        <v>321</v>
      </c>
      <c r="G900" s="0" t="s">
        <v>322</v>
      </c>
      <c r="H900" s="0" t="s">
        <v>4139</v>
      </c>
      <c r="I900" s="2">
        <v>45324</v>
      </c>
      <c r="J900" s="2">
        <v>46785</v>
      </c>
    </row>
    <row r="901" customFormat="false" ht="15" hidden="false" customHeight="false" outlineLevel="0" collapsed="false">
      <c r="I901" s="2"/>
      <c r="J901" s="2"/>
    </row>
    <row r="902" customFormat="false" ht="15" hidden="false" customHeight="false" outlineLevel="0" collapsed="false">
      <c r="A902" s="0" t="s">
        <v>4140</v>
      </c>
      <c r="B902" s="0" t="s">
        <v>4141</v>
      </c>
      <c r="C902" s="0" t="s">
        <v>4142</v>
      </c>
      <c r="D902" s="0" t="s">
        <v>4143</v>
      </c>
      <c r="E902" s="0" t="s">
        <v>90</v>
      </c>
      <c r="F902" s="0" t="s">
        <v>1059</v>
      </c>
      <c r="G902" s="0" t="s">
        <v>989</v>
      </c>
      <c r="H902" s="0" t="s">
        <v>4144</v>
      </c>
      <c r="I902" s="2">
        <v>45329</v>
      </c>
      <c r="J902" s="2">
        <v>46790</v>
      </c>
    </row>
    <row r="903" customFormat="false" ht="15" hidden="false" customHeight="false" outlineLevel="0" collapsed="false">
      <c r="A903" s="0" t="s">
        <v>4145</v>
      </c>
      <c r="B903" s="0" t="s">
        <v>4146</v>
      </c>
      <c r="C903" s="0" t="s">
        <v>4147</v>
      </c>
      <c r="D903" s="0" t="s">
        <v>4148</v>
      </c>
      <c r="E903" s="0" t="s">
        <v>376</v>
      </c>
      <c r="F903" s="0" t="s">
        <v>566</v>
      </c>
      <c r="G903" s="0" t="s">
        <v>567</v>
      </c>
      <c r="H903" s="0" t="s">
        <v>4149</v>
      </c>
      <c r="I903" s="2">
        <v>45329</v>
      </c>
      <c r="J903" s="2">
        <v>46790</v>
      </c>
    </row>
    <row r="904" customFormat="false" ht="15" hidden="false" customHeight="false" outlineLevel="0" collapsed="false">
      <c r="A904" s="0" t="s">
        <v>4150</v>
      </c>
      <c r="B904" s="0" t="s">
        <v>4151</v>
      </c>
      <c r="C904" s="0" t="s">
        <v>4152</v>
      </c>
      <c r="D904" s="0" t="s">
        <v>4153</v>
      </c>
      <c r="E904" s="0" t="s">
        <v>90</v>
      </c>
      <c r="F904" s="0" t="s">
        <v>321</v>
      </c>
      <c r="G904" s="0" t="s">
        <v>322</v>
      </c>
      <c r="H904" s="0" t="s">
        <v>4154</v>
      </c>
      <c r="I904" s="2">
        <v>45329</v>
      </c>
      <c r="J904" s="2">
        <v>46790</v>
      </c>
    </row>
    <row r="905" customFormat="false" ht="15" hidden="false" customHeight="false" outlineLevel="0" collapsed="false">
      <c r="A905" s="0" t="s">
        <v>4155</v>
      </c>
      <c r="B905" s="0" t="s">
        <v>570</v>
      </c>
      <c r="C905" s="0" t="s">
        <v>4156</v>
      </c>
      <c r="D905" s="0" t="s">
        <v>4157</v>
      </c>
      <c r="E905" s="0" t="s">
        <v>1508</v>
      </c>
      <c r="F905" s="0" t="s">
        <v>321</v>
      </c>
      <c r="G905" s="0" t="s">
        <v>322</v>
      </c>
      <c r="H905" s="0" t="s">
        <v>4158</v>
      </c>
      <c r="I905" s="2">
        <v>45329</v>
      </c>
      <c r="J905" s="2">
        <v>46790</v>
      </c>
    </row>
    <row r="906" customFormat="false" ht="15" hidden="false" customHeight="false" outlineLevel="0" collapsed="false">
      <c r="A906" s="0" t="s">
        <v>4159</v>
      </c>
      <c r="B906" s="0" t="s">
        <v>4160</v>
      </c>
      <c r="C906" s="0" t="s">
        <v>4161</v>
      </c>
      <c r="D906" s="0" t="s">
        <v>4162</v>
      </c>
      <c r="E906" s="0" t="s">
        <v>4163</v>
      </c>
      <c r="F906" s="0" t="s">
        <v>231</v>
      </c>
      <c r="G906" s="0" t="s">
        <v>232</v>
      </c>
      <c r="H906" s="0" t="s">
        <v>4164</v>
      </c>
      <c r="I906" s="2">
        <v>45329</v>
      </c>
      <c r="J906" s="2">
        <v>46790</v>
      </c>
    </row>
    <row r="907" customFormat="false" ht="15" hidden="false" customHeight="false" outlineLevel="0" collapsed="false">
      <c r="A907" s="0" t="s">
        <v>4165</v>
      </c>
      <c r="B907" s="0" t="s">
        <v>4166</v>
      </c>
      <c r="C907" s="0" t="s">
        <v>4167</v>
      </c>
      <c r="D907" s="0" t="s">
        <v>4168</v>
      </c>
      <c r="E907" s="0" t="s">
        <v>4169</v>
      </c>
      <c r="F907" s="0" t="s">
        <v>321</v>
      </c>
      <c r="G907" s="0" t="s">
        <v>322</v>
      </c>
      <c r="H907" s="0" t="s">
        <v>4170</v>
      </c>
      <c r="I907" s="2">
        <v>45329</v>
      </c>
      <c r="J907" s="2">
        <v>46790</v>
      </c>
    </row>
    <row r="908" customFormat="false" ht="15" hidden="false" customHeight="false" outlineLevel="0" collapsed="false">
      <c r="A908" s="0" t="s">
        <v>3265</v>
      </c>
      <c r="B908" s="0" t="s">
        <v>3266</v>
      </c>
      <c r="C908" s="0" t="s">
        <v>3267</v>
      </c>
      <c r="D908" s="0" t="s">
        <v>3268</v>
      </c>
      <c r="E908" s="0" t="s">
        <v>751</v>
      </c>
      <c r="F908" s="0" t="s">
        <v>321</v>
      </c>
      <c r="G908" s="0" t="s">
        <v>322</v>
      </c>
      <c r="H908" s="0" t="s">
        <v>4171</v>
      </c>
      <c r="I908" s="2">
        <v>45329</v>
      </c>
      <c r="J908" s="2">
        <v>46790</v>
      </c>
    </row>
    <row r="909" customFormat="false" ht="15" hidden="false" customHeight="false" outlineLevel="0" collapsed="false">
      <c r="A909" s="0" t="s">
        <v>3990</v>
      </c>
      <c r="B909" s="0" t="s">
        <v>1086</v>
      </c>
      <c r="C909" s="0" t="s">
        <v>3991</v>
      </c>
      <c r="D909" s="0" t="s">
        <v>3992</v>
      </c>
      <c r="E909" s="0" t="s">
        <v>3993</v>
      </c>
      <c r="F909" s="0" t="s">
        <v>15</v>
      </c>
      <c r="G909" s="0" t="s">
        <v>16</v>
      </c>
      <c r="H909" s="0" t="s">
        <v>4172</v>
      </c>
      <c r="I909" s="2">
        <v>45329</v>
      </c>
      <c r="J909" s="2">
        <v>46790</v>
      </c>
    </row>
    <row r="910" customFormat="false" ht="15" hidden="false" customHeight="false" outlineLevel="0" collapsed="false">
      <c r="A910" s="0" t="s">
        <v>4173</v>
      </c>
      <c r="B910" s="0" t="s">
        <v>4174</v>
      </c>
      <c r="C910" s="0" t="s">
        <v>4175</v>
      </c>
      <c r="D910" s="0" t="s">
        <v>4176</v>
      </c>
      <c r="E910" s="0" t="s">
        <v>4177</v>
      </c>
      <c r="F910" s="0" t="s">
        <v>321</v>
      </c>
      <c r="G910" s="0" t="s">
        <v>322</v>
      </c>
      <c r="H910" s="0" t="s">
        <v>4178</v>
      </c>
      <c r="I910" s="2">
        <v>45329</v>
      </c>
      <c r="J910" s="2">
        <v>46790</v>
      </c>
    </row>
    <row r="911" customFormat="false" ht="15" hidden="false" customHeight="false" outlineLevel="0" collapsed="false">
      <c r="I911" s="2"/>
      <c r="J911" s="2"/>
    </row>
    <row r="912" customFormat="false" ht="15" hidden="false" customHeight="false" outlineLevel="0" collapsed="false">
      <c r="A912" s="0" t="s">
        <v>4179</v>
      </c>
      <c r="B912" s="0" t="s">
        <v>4180</v>
      </c>
      <c r="C912" s="0" t="s">
        <v>4181</v>
      </c>
      <c r="D912" s="0" t="s">
        <v>4182</v>
      </c>
      <c r="E912" s="0" t="s">
        <v>4183</v>
      </c>
      <c r="F912" s="0" t="s">
        <v>321</v>
      </c>
      <c r="G912" s="0" t="s">
        <v>322</v>
      </c>
      <c r="H912" s="0" t="s">
        <v>4184</v>
      </c>
      <c r="I912" s="2">
        <v>45337</v>
      </c>
      <c r="J912" s="2">
        <v>46798</v>
      </c>
    </row>
    <row r="913" customFormat="false" ht="15" hidden="false" customHeight="false" outlineLevel="0" collapsed="false">
      <c r="A913" s="0" t="s">
        <v>4185</v>
      </c>
      <c r="B913" s="0" t="s">
        <v>4186</v>
      </c>
      <c r="C913" s="0" t="s">
        <v>4187</v>
      </c>
      <c r="D913" s="0" t="s">
        <v>4188</v>
      </c>
      <c r="E913" s="0" t="s">
        <v>4189</v>
      </c>
      <c r="F913" s="0" t="s">
        <v>321</v>
      </c>
      <c r="G913" s="0" t="s">
        <v>322</v>
      </c>
      <c r="H913" s="0" t="s">
        <v>4190</v>
      </c>
      <c r="I913" s="2">
        <v>45336</v>
      </c>
      <c r="J913" s="2">
        <v>46797</v>
      </c>
    </row>
    <row r="914" customFormat="false" ht="15" hidden="false" customHeight="false" outlineLevel="0" collapsed="false">
      <c r="A914" s="0" t="s">
        <v>4191</v>
      </c>
      <c r="B914" s="0" t="s">
        <v>4192</v>
      </c>
      <c r="C914" s="0" t="s">
        <v>4193</v>
      </c>
      <c r="D914" s="0" t="s">
        <v>4194</v>
      </c>
      <c r="E914" s="0" t="s">
        <v>4195</v>
      </c>
      <c r="F914" s="0" t="s">
        <v>231</v>
      </c>
      <c r="G914" s="0" t="s">
        <v>232</v>
      </c>
      <c r="H914" s="0" t="s">
        <v>4196</v>
      </c>
      <c r="I914" s="2">
        <v>45337</v>
      </c>
      <c r="J914" s="2">
        <v>46798</v>
      </c>
    </row>
    <row r="915" customFormat="false" ht="15" hidden="false" customHeight="false" outlineLevel="0" collapsed="false">
      <c r="A915" s="0" t="s">
        <v>4197</v>
      </c>
      <c r="B915" s="0" t="s">
        <v>4198</v>
      </c>
      <c r="C915" s="0" t="s">
        <v>4199</v>
      </c>
      <c r="D915" s="0" t="s">
        <v>4200</v>
      </c>
      <c r="E915" s="0" t="s">
        <v>2619</v>
      </c>
      <c r="F915" s="0" t="s">
        <v>91</v>
      </c>
      <c r="G915" s="0" t="s">
        <v>92</v>
      </c>
      <c r="H915" s="0" t="s">
        <v>4201</v>
      </c>
      <c r="I915" s="2">
        <v>45337</v>
      </c>
      <c r="J915" s="2">
        <v>46798</v>
      </c>
    </row>
    <row r="916" customFormat="false" ht="15" hidden="false" customHeight="false" outlineLevel="0" collapsed="false">
      <c r="I916" s="2"/>
      <c r="J916" s="2"/>
    </row>
    <row r="917" customFormat="false" ht="15" hidden="false" customHeight="false" outlineLevel="0" collapsed="false">
      <c r="A917" s="0" t="s">
        <v>4202</v>
      </c>
      <c r="B917" s="0" t="s">
        <v>4203</v>
      </c>
      <c r="C917" s="0" t="s">
        <v>4204</v>
      </c>
      <c r="D917" s="0" t="s">
        <v>4205</v>
      </c>
      <c r="E917" s="0" t="s">
        <v>4206</v>
      </c>
      <c r="F917" s="0" t="s">
        <v>91</v>
      </c>
      <c r="G917" s="0" t="s">
        <v>92</v>
      </c>
      <c r="H917" s="0" t="s">
        <v>4207</v>
      </c>
      <c r="I917" s="2">
        <v>45343</v>
      </c>
      <c r="J917" s="2">
        <v>46804</v>
      </c>
    </row>
    <row r="918" customFormat="false" ht="15" hidden="false" customHeight="false" outlineLevel="0" collapsed="false">
      <c r="A918" s="0" t="s">
        <v>4208</v>
      </c>
      <c r="B918" s="0" t="s">
        <v>4209</v>
      </c>
      <c r="C918" s="0" t="s">
        <v>4210</v>
      </c>
      <c r="D918" s="0" t="s">
        <v>4211</v>
      </c>
      <c r="E918" s="0" t="s">
        <v>4212</v>
      </c>
      <c r="F918" s="0" t="s">
        <v>71</v>
      </c>
      <c r="G918" s="0" t="s">
        <v>72</v>
      </c>
      <c r="H918" s="0" t="s">
        <v>4213</v>
      </c>
      <c r="I918" s="2">
        <v>45343</v>
      </c>
      <c r="J918" s="2">
        <v>46804</v>
      </c>
    </row>
    <row r="919" customFormat="false" ht="15" hidden="false" customHeight="false" outlineLevel="0" collapsed="false">
      <c r="A919" s="0" t="s">
        <v>4214</v>
      </c>
      <c r="B919" s="0" t="s">
        <v>4215</v>
      </c>
      <c r="C919" s="0" t="s">
        <v>4216</v>
      </c>
      <c r="D919" s="0" t="s">
        <v>4217</v>
      </c>
      <c r="E919" s="0" t="s">
        <v>4218</v>
      </c>
      <c r="F919" s="0" t="s">
        <v>91</v>
      </c>
      <c r="G919" s="0" t="s">
        <v>92</v>
      </c>
      <c r="H919" s="0" t="s">
        <v>4219</v>
      </c>
      <c r="I919" s="2">
        <v>45343</v>
      </c>
      <c r="J919" s="2">
        <v>46804</v>
      </c>
    </row>
    <row r="920" customFormat="false" ht="15" hidden="false" customHeight="false" outlineLevel="0" collapsed="false">
      <c r="A920" s="0" t="s">
        <v>4214</v>
      </c>
      <c r="B920" s="0" t="s">
        <v>4215</v>
      </c>
      <c r="C920" s="0" t="s">
        <v>4216</v>
      </c>
      <c r="D920" s="0" t="s">
        <v>4217</v>
      </c>
      <c r="E920" s="0" t="s">
        <v>4218</v>
      </c>
      <c r="F920" s="0" t="s">
        <v>231</v>
      </c>
      <c r="G920" s="0" t="s">
        <v>232</v>
      </c>
      <c r="H920" s="0" t="s">
        <v>4220</v>
      </c>
      <c r="I920" s="2">
        <v>45343</v>
      </c>
      <c r="J920" s="2">
        <v>46804</v>
      </c>
    </row>
    <row r="921" customFormat="false" ht="15" hidden="false" customHeight="false" outlineLevel="0" collapsed="false">
      <c r="A921" s="0" t="s">
        <v>4221</v>
      </c>
      <c r="B921" s="0" t="s">
        <v>4222</v>
      </c>
      <c r="C921" s="0" t="s">
        <v>4223</v>
      </c>
      <c r="D921" s="0" t="s">
        <v>4224</v>
      </c>
      <c r="E921" s="0" t="s">
        <v>4225</v>
      </c>
      <c r="F921" s="0" t="s">
        <v>321</v>
      </c>
      <c r="G921" s="0" t="s">
        <v>322</v>
      </c>
      <c r="H921" s="0" t="s">
        <v>4226</v>
      </c>
      <c r="I921" s="2">
        <v>45343</v>
      </c>
      <c r="J921" s="2">
        <v>46804</v>
      </c>
    </row>
    <row r="922" customFormat="false" ht="15" hidden="false" customHeight="false" outlineLevel="0" collapsed="false">
      <c r="A922" s="0" t="s">
        <v>4227</v>
      </c>
      <c r="B922" s="0" t="s">
        <v>4228</v>
      </c>
      <c r="C922" s="0" t="s">
        <v>4229</v>
      </c>
      <c r="D922" s="0" t="s">
        <v>4230</v>
      </c>
      <c r="E922" s="0" t="s">
        <v>4231</v>
      </c>
      <c r="F922" s="0" t="s">
        <v>71</v>
      </c>
      <c r="G922" s="0" t="s">
        <v>72</v>
      </c>
      <c r="H922" s="0" t="s">
        <v>4232</v>
      </c>
      <c r="I922" s="2">
        <v>45343</v>
      </c>
      <c r="J922" s="2">
        <v>46804</v>
      </c>
    </row>
    <row r="923" customFormat="false" ht="15" hidden="false" customHeight="false" outlineLevel="0" collapsed="false">
      <c r="A923" s="0" t="s">
        <v>4233</v>
      </c>
      <c r="B923" s="0" t="s">
        <v>1450</v>
      </c>
      <c r="C923" s="0" t="s">
        <v>4234</v>
      </c>
      <c r="D923" s="0" t="s">
        <v>4235</v>
      </c>
      <c r="E923" s="0" t="s">
        <v>1301</v>
      </c>
      <c r="F923" s="0" t="s">
        <v>91</v>
      </c>
      <c r="G923" s="0" t="s">
        <v>92</v>
      </c>
      <c r="H923" s="0" t="s">
        <v>4236</v>
      </c>
      <c r="I923" s="2">
        <v>45343</v>
      </c>
      <c r="J923" s="2">
        <v>46804</v>
      </c>
    </row>
    <row r="924" customFormat="false" ht="15" hidden="false" customHeight="false" outlineLevel="0" collapsed="false">
      <c r="I924" s="2"/>
      <c r="J924" s="2"/>
    </row>
    <row r="925" customFormat="false" ht="15" hidden="false" customHeight="false" outlineLevel="0" collapsed="false">
      <c r="A925" s="0" t="s">
        <v>4237</v>
      </c>
      <c r="B925" s="0" t="s">
        <v>160</v>
      </c>
      <c r="C925" s="0" t="s">
        <v>4238</v>
      </c>
      <c r="D925" s="0" t="s">
        <v>4239</v>
      </c>
      <c r="E925" s="0" t="s">
        <v>4240</v>
      </c>
      <c r="F925" s="0" t="s">
        <v>91</v>
      </c>
      <c r="G925" s="0" t="s">
        <v>92</v>
      </c>
      <c r="H925" s="0" t="s">
        <v>4241</v>
      </c>
      <c r="I925" s="2">
        <v>45351</v>
      </c>
      <c r="J925" s="2">
        <v>46812</v>
      </c>
    </row>
    <row r="926" customFormat="false" ht="15" hidden="false" customHeight="false" outlineLevel="0" collapsed="false">
      <c r="A926" s="0" t="s">
        <v>4242</v>
      </c>
      <c r="B926" s="0" t="s">
        <v>4243</v>
      </c>
      <c r="C926" s="0" t="s">
        <v>4244</v>
      </c>
      <c r="D926" s="0" t="s">
        <v>4245</v>
      </c>
      <c r="E926" s="0" t="s">
        <v>976</v>
      </c>
      <c r="F926" s="0" t="s">
        <v>91</v>
      </c>
      <c r="G926" s="0" t="s">
        <v>92</v>
      </c>
      <c r="H926" s="0" t="s">
        <v>4246</v>
      </c>
      <c r="I926" s="2">
        <v>45351</v>
      </c>
      <c r="J926" s="2">
        <v>46812</v>
      </c>
    </row>
    <row r="927" customFormat="false" ht="15" hidden="false" customHeight="false" outlineLevel="0" collapsed="false">
      <c r="A927" s="0" t="s">
        <v>4247</v>
      </c>
      <c r="B927" s="0" t="s">
        <v>2151</v>
      </c>
      <c r="C927" s="0" t="s">
        <v>4248</v>
      </c>
      <c r="D927" s="0" t="s">
        <v>4249</v>
      </c>
      <c r="E927" s="0" t="s">
        <v>4250</v>
      </c>
      <c r="F927" s="0" t="s">
        <v>71</v>
      </c>
      <c r="G927" s="0" t="s">
        <v>72</v>
      </c>
      <c r="H927" s="0" t="s">
        <v>4251</v>
      </c>
      <c r="I927" s="2">
        <v>45351</v>
      </c>
      <c r="J927" s="2">
        <v>46812</v>
      </c>
    </row>
    <row r="928" customFormat="false" ht="15" hidden="false" customHeight="false" outlineLevel="0" collapsed="false">
      <c r="A928" s="0" t="s">
        <v>4252</v>
      </c>
      <c r="B928" s="0" t="s">
        <v>4253</v>
      </c>
      <c r="C928" s="0" t="s">
        <v>4254</v>
      </c>
      <c r="D928" s="0" t="s">
        <v>4255</v>
      </c>
      <c r="E928" s="0" t="s">
        <v>4256</v>
      </c>
      <c r="F928" s="0" t="s">
        <v>15</v>
      </c>
      <c r="G928" s="0" t="s">
        <v>16</v>
      </c>
      <c r="H928" s="0" t="s">
        <v>4257</v>
      </c>
      <c r="I928" s="2">
        <v>45351</v>
      </c>
      <c r="J928" s="2">
        <v>46812</v>
      </c>
    </row>
    <row r="929" customFormat="false" ht="15" hidden="false" customHeight="false" outlineLevel="0" collapsed="false">
      <c r="A929" s="0" t="s">
        <v>4258</v>
      </c>
      <c r="B929" s="0" t="s">
        <v>4259</v>
      </c>
      <c r="C929" s="0" t="s">
        <v>4260</v>
      </c>
      <c r="D929" s="0" t="s">
        <v>4261</v>
      </c>
      <c r="E929" s="0" t="s">
        <v>4262</v>
      </c>
      <c r="F929" s="0" t="s">
        <v>321</v>
      </c>
      <c r="G929" s="0" t="s">
        <v>322</v>
      </c>
      <c r="H929" s="0" t="s">
        <v>4263</v>
      </c>
      <c r="I929" s="2">
        <v>45351</v>
      </c>
      <c r="J929" s="2">
        <v>46812</v>
      </c>
    </row>
    <row r="930" customFormat="false" ht="15" hidden="false" customHeight="false" outlineLevel="0" collapsed="false">
      <c r="A930" s="0" t="s">
        <v>946</v>
      </c>
      <c r="B930" s="0" t="s">
        <v>947</v>
      </c>
      <c r="C930" s="0" t="s">
        <v>4264</v>
      </c>
      <c r="D930" s="0" t="s">
        <v>4265</v>
      </c>
      <c r="E930" s="0" t="s">
        <v>90</v>
      </c>
      <c r="F930" s="0" t="s">
        <v>91</v>
      </c>
      <c r="G930" s="0" t="s">
        <v>92</v>
      </c>
      <c r="H930" s="0" t="s">
        <v>4266</v>
      </c>
      <c r="I930" s="2">
        <v>45351</v>
      </c>
      <c r="J930" s="2">
        <v>46812</v>
      </c>
    </row>
    <row r="931" customFormat="false" ht="15" hidden="false" customHeight="false" outlineLevel="0" collapsed="false">
      <c r="A931" s="0" t="s">
        <v>4267</v>
      </c>
      <c r="B931" s="0" t="s">
        <v>4268</v>
      </c>
      <c r="C931" s="0" t="s">
        <v>4269</v>
      </c>
      <c r="D931" s="0" t="s">
        <v>4270</v>
      </c>
      <c r="E931" s="0" t="s">
        <v>1774</v>
      </c>
      <c r="F931" s="0" t="s">
        <v>205</v>
      </c>
      <c r="G931" s="0" t="s">
        <v>206</v>
      </c>
      <c r="H931" s="0" t="s">
        <v>4271</v>
      </c>
      <c r="I931" s="2">
        <v>45351</v>
      </c>
      <c r="J931" s="2">
        <v>46812</v>
      </c>
    </row>
    <row r="932" customFormat="false" ht="15" hidden="false" customHeight="false" outlineLevel="0" collapsed="false">
      <c r="A932" s="0" t="s">
        <v>4272</v>
      </c>
      <c r="B932" s="0" t="s">
        <v>4273</v>
      </c>
      <c r="C932" s="0" t="s">
        <v>4274</v>
      </c>
      <c r="D932" s="0" t="s">
        <v>4275</v>
      </c>
      <c r="E932" s="0" t="s">
        <v>807</v>
      </c>
      <c r="F932" s="0" t="s">
        <v>71</v>
      </c>
      <c r="G932" s="0" t="s">
        <v>72</v>
      </c>
      <c r="H932" s="0" t="s">
        <v>4276</v>
      </c>
      <c r="I932" s="2">
        <v>45351</v>
      </c>
      <c r="J932" s="2">
        <v>46812</v>
      </c>
    </row>
    <row r="933" customFormat="false" ht="15" hidden="false" customHeight="false" outlineLevel="0" collapsed="false">
      <c r="I933" s="2"/>
      <c r="J933" s="2"/>
    </row>
    <row r="934" customFormat="false" ht="15" hidden="false" customHeight="false" outlineLevel="0" collapsed="false">
      <c r="A934" s="0" t="s">
        <v>3644</v>
      </c>
      <c r="B934" s="0" t="s">
        <v>3645</v>
      </c>
      <c r="C934" s="0" t="s">
        <v>3646</v>
      </c>
      <c r="D934" s="0" t="s">
        <v>3647</v>
      </c>
      <c r="E934" s="0" t="s">
        <v>3648</v>
      </c>
      <c r="F934" s="0" t="s">
        <v>205</v>
      </c>
      <c r="G934" s="0" t="s">
        <v>206</v>
      </c>
      <c r="H934" s="0" t="s">
        <v>4277</v>
      </c>
      <c r="I934" s="2">
        <v>45357</v>
      </c>
      <c r="J934" s="2">
        <v>46818</v>
      </c>
    </row>
    <row r="935" customFormat="false" ht="15" hidden="false" customHeight="false" outlineLevel="0" collapsed="false">
      <c r="A935" s="0" t="s">
        <v>4278</v>
      </c>
      <c r="B935" s="0" t="s">
        <v>4279</v>
      </c>
      <c r="C935" s="0" t="s">
        <v>4280</v>
      </c>
      <c r="D935" s="0" t="s">
        <v>4281</v>
      </c>
      <c r="E935" s="0" t="s">
        <v>4282</v>
      </c>
      <c r="F935" s="0" t="s">
        <v>566</v>
      </c>
      <c r="G935" s="0" t="s">
        <v>567</v>
      </c>
      <c r="H935" s="0" t="s">
        <v>4283</v>
      </c>
      <c r="I935" s="2">
        <v>45369</v>
      </c>
      <c r="J935" s="2">
        <v>46830</v>
      </c>
    </row>
    <row r="936" customFormat="false" ht="15" hidden="false" customHeight="false" outlineLevel="0" collapsed="false">
      <c r="I936" s="2"/>
      <c r="J936" s="2"/>
    </row>
    <row r="937" customFormat="false" ht="15" hidden="false" customHeight="false" outlineLevel="0" collapsed="false">
      <c r="A937" s="0" t="s">
        <v>4113</v>
      </c>
      <c r="B937" s="0" t="s">
        <v>4114</v>
      </c>
      <c r="C937" s="0" t="s">
        <v>4115</v>
      </c>
      <c r="D937" s="0" t="s">
        <v>4116</v>
      </c>
      <c r="E937" s="0" t="s">
        <v>4117</v>
      </c>
      <c r="F937" s="0" t="s">
        <v>15</v>
      </c>
      <c r="G937" s="0" t="s">
        <v>16</v>
      </c>
      <c r="H937" s="0" t="s">
        <v>4284</v>
      </c>
      <c r="I937" s="2">
        <v>45365</v>
      </c>
      <c r="J937" s="2">
        <v>46826</v>
      </c>
    </row>
    <row r="938" customFormat="false" ht="15" hidden="false" customHeight="false" outlineLevel="0" collapsed="false">
      <c r="A938" s="0" t="s">
        <v>4285</v>
      </c>
      <c r="B938" s="0" t="s">
        <v>4286</v>
      </c>
      <c r="C938" s="0" t="s">
        <v>4287</v>
      </c>
      <c r="D938" s="0" t="s">
        <v>4288</v>
      </c>
      <c r="E938" s="0" t="s">
        <v>90</v>
      </c>
      <c r="F938" s="0" t="s">
        <v>888</v>
      </c>
      <c r="G938" s="0" t="s">
        <v>889</v>
      </c>
      <c r="I938" s="2"/>
      <c r="J938" s="2"/>
    </row>
    <row r="939" customFormat="false" ht="15" hidden="false" customHeight="false" outlineLevel="0" collapsed="false">
      <c r="A939" s="0" t="s">
        <v>4289</v>
      </c>
      <c r="B939" s="0" t="s">
        <v>31</v>
      </c>
      <c r="C939" s="0" t="s">
        <v>4290</v>
      </c>
      <c r="D939" s="0" t="s">
        <v>4291</v>
      </c>
      <c r="E939" s="0" t="s">
        <v>4292</v>
      </c>
      <c r="F939" s="0" t="s">
        <v>231</v>
      </c>
      <c r="G939" s="0" t="s">
        <v>232</v>
      </c>
      <c r="H939" s="0" t="s">
        <v>4293</v>
      </c>
      <c r="I939" s="2">
        <v>45365</v>
      </c>
      <c r="J939" s="2">
        <v>46826</v>
      </c>
    </row>
    <row r="940" customFormat="false" ht="15" hidden="false" customHeight="false" outlineLevel="0" collapsed="false">
      <c r="A940" s="0" t="s">
        <v>4294</v>
      </c>
      <c r="B940" s="0" t="s">
        <v>4295</v>
      </c>
      <c r="C940" s="0" t="s">
        <v>4296</v>
      </c>
      <c r="D940" s="0" t="s">
        <v>4297</v>
      </c>
      <c r="E940" s="0" t="s">
        <v>1006</v>
      </c>
      <c r="F940" s="0" t="s">
        <v>321</v>
      </c>
      <c r="G940" s="0" t="s">
        <v>322</v>
      </c>
      <c r="H940" s="0" t="s">
        <v>4298</v>
      </c>
      <c r="I940" s="2">
        <v>45365</v>
      </c>
      <c r="J940" s="2">
        <v>46826</v>
      </c>
    </row>
    <row r="941" customFormat="false" ht="15" hidden="false" customHeight="false" outlineLevel="0" collapsed="false">
      <c r="A941" s="0" t="s">
        <v>4299</v>
      </c>
      <c r="B941" s="0" t="s">
        <v>4300</v>
      </c>
      <c r="C941" s="0" t="s">
        <v>4301</v>
      </c>
      <c r="D941" s="0" t="s">
        <v>4302</v>
      </c>
      <c r="E941" s="0" t="s">
        <v>595</v>
      </c>
      <c r="F941" s="0" t="s">
        <v>321</v>
      </c>
      <c r="G941" s="0" t="s">
        <v>322</v>
      </c>
      <c r="H941" s="0" t="s">
        <v>4303</v>
      </c>
      <c r="I941" s="2">
        <v>45365</v>
      </c>
      <c r="J941" s="2">
        <v>46826</v>
      </c>
    </row>
    <row r="942" customFormat="false" ht="15" hidden="false" customHeight="false" outlineLevel="0" collapsed="false">
      <c r="A942" s="0" t="s">
        <v>4304</v>
      </c>
      <c r="B942" s="0" t="s">
        <v>4305</v>
      </c>
      <c r="C942" s="0" t="s">
        <v>4306</v>
      </c>
      <c r="D942" s="0" t="s">
        <v>4307</v>
      </c>
      <c r="E942" s="0" t="s">
        <v>136</v>
      </c>
      <c r="F942" s="0" t="s">
        <v>15</v>
      </c>
      <c r="G942" s="0" t="s">
        <v>16</v>
      </c>
      <c r="H942" s="0" t="s">
        <v>4308</v>
      </c>
      <c r="I942" s="2">
        <v>45365</v>
      </c>
      <c r="J942" s="2">
        <v>46826</v>
      </c>
    </row>
    <row r="943" customFormat="false" ht="15" hidden="false" customHeight="false" outlineLevel="0" collapsed="false">
      <c r="A943" s="0" t="s">
        <v>4309</v>
      </c>
      <c r="B943" s="0" t="s">
        <v>1962</v>
      </c>
      <c r="C943" s="0" t="s">
        <v>4310</v>
      </c>
      <c r="D943" s="0" t="s">
        <v>4311</v>
      </c>
      <c r="E943" s="0" t="s">
        <v>4312</v>
      </c>
      <c r="F943" s="0" t="s">
        <v>15</v>
      </c>
      <c r="G943" s="0" t="s">
        <v>16</v>
      </c>
      <c r="H943" s="0" t="s">
        <v>4313</v>
      </c>
      <c r="I943" s="2">
        <v>45365</v>
      </c>
      <c r="J943" s="2">
        <v>46826</v>
      </c>
    </row>
    <row r="944" customFormat="false" ht="15" hidden="false" customHeight="false" outlineLevel="0" collapsed="false">
      <c r="I944" s="2"/>
      <c r="J944" s="2"/>
    </row>
    <row r="945" customFormat="false" ht="15" hidden="false" customHeight="false" outlineLevel="0" collapsed="false">
      <c r="A945" s="0" t="s">
        <v>4314</v>
      </c>
      <c r="B945" s="0" t="s">
        <v>4315</v>
      </c>
      <c r="C945" s="0" t="s">
        <v>4316</v>
      </c>
      <c r="D945" s="0" t="s">
        <v>4317</v>
      </c>
      <c r="E945" s="0" t="s">
        <v>1041</v>
      </c>
      <c r="F945" s="0" t="s">
        <v>15</v>
      </c>
      <c r="G945" s="0" t="s">
        <v>16</v>
      </c>
      <c r="H945" s="0" t="s">
        <v>4318</v>
      </c>
      <c r="I945" s="2">
        <v>45377</v>
      </c>
      <c r="J945" s="2">
        <v>46838</v>
      </c>
    </row>
    <row r="946" customFormat="false" ht="15" hidden="false" customHeight="false" outlineLevel="0" collapsed="false">
      <c r="A946" s="0" t="s">
        <v>4319</v>
      </c>
      <c r="B946" s="0" t="s">
        <v>37</v>
      </c>
      <c r="C946" s="0" t="s">
        <v>4320</v>
      </c>
      <c r="D946" s="0" t="s">
        <v>4321</v>
      </c>
      <c r="E946" s="0" t="s">
        <v>4322</v>
      </c>
      <c r="F946" s="0" t="s">
        <v>321</v>
      </c>
      <c r="G946" s="0" t="s">
        <v>322</v>
      </c>
      <c r="H946" s="0" t="s">
        <v>4323</v>
      </c>
      <c r="I946" s="2">
        <v>45377</v>
      </c>
      <c r="J946" s="2">
        <v>46838</v>
      </c>
    </row>
    <row r="947" customFormat="false" ht="15" hidden="false" customHeight="false" outlineLevel="0" collapsed="false">
      <c r="A947" s="0" t="s">
        <v>4285</v>
      </c>
      <c r="B947" s="0" t="s">
        <v>4286</v>
      </c>
      <c r="C947" s="0" t="s">
        <v>4287</v>
      </c>
      <c r="D947" s="0" t="s">
        <v>4288</v>
      </c>
      <c r="E947" s="0" t="s">
        <v>90</v>
      </c>
      <c r="F947" s="0" t="s">
        <v>3525</v>
      </c>
      <c r="G947" s="0" t="s">
        <v>2856</v>
      </c>
      <c r="H947" s="0" t="s">
        <v>3870</v>
      </c>
      <c r="I947" s="2">
        <v>45385</v>
      </c>
      <c r="J947" s="2">
        <v>46846</v>
      </c>
    </row>
    <row r="948" customFormat="false" ht="15" hidden="false" customHeight="false" outlineLevel="0" collapsed="false">
      <c r="A948" s="0" t="s">
        <v>4324</v>
      </c>
      <c r="B948" s="0" t="s">
        <v>4325</v>
      </c>
      <c r="C948" s="0" t="s">
        <v>4326</v>
      </c>
      <c r="D948" s="0" t="s">
        <v>4327</v>
      </c>
      <c r="E948" s="0" t="s">
        <v>90</v>
      </c>
      <c r="F948" s="0" t="s">
        <v>91</v>
      </c>
      <c r="G948" s="0" t="s">
        <v>92</v>
      </c>
      <c r="H948" s="0" t="s">
        <v>4328</v>
      </c>
      <c r="I948" s="2">
        <v>45385</v>
      </c>
      <c r="J948" s="2">
        <v>46846</v>
      </c>
    </row>
    <row r="949" customFormat="false" ht="15" hidden="false" customHeight="false" outlineLevel="0" collapsed="false">
      <c r="A949" s="0" t="s">
        <v>4329</v>
      </c>
      <c r="B949" s="0" t="s">
        <v>4330</v>
      </c>
      <c r="C949" s="0" t="s">
        <v>4331</v>
      </c>
      <c r="D949" s="0" t="s">
        <v>4332</v>
      </c>
      <c r="E949" s="0" t="s">
        <v>4333</v>
      </c>
      <c r="F949" s="0" t="s">
        <v>321</v>
      </c>
      <c r="G949" s="0" t="s">
        <v>322</v>
      </c>
      <c r="H949" s="0" t="s">
        <v>4334</v>
      </c>
      <c r="I949" s="2">
        <v>45377</v>
      </c>
      <c r="J949" s="2">
        <v>46838</v>
      </c>
    </row>
    <row r="950" customFormat="false" ht="15" hidden="false" customHeight="false" outlineLevel="0" collapsed="false">
      <c r="A950" s="0" t="s">
        <v>4335</v>
      </c>
      <c r="B950" s="0" t="s">
        <v>4336</v>
      </c>
      <c r="C950" s="0" t="s">
        <v>4337</v>
      </c>
      <c r="D950" s="0" t="s">
        <v>4338</v>
      </c>
      <c r="E950" s="0" t="s">
        <v>4339</v>
      </c>
      <c r="F950" s="0" t="s">
        <v>321</v>
      </c>
      <c r="G950" s="0" t="s">
        <v>322</v>
      </c>
      <c r="H950" s="0" t="s">
        <v>4340</v>
      </c>
      <c r="I950" s="2">
        <v>45377</v>
      </c>
      <c r="J950" s="2">
        <v>46838</v>
      </c>
    </row>
    <row r="951" customFormat="false" ht="15" hidden="false" customHeight="false" outlineLevel="0" collapsed="false">
      <c r="A951" s="0" t="s">
        <v>4341</v>
      </c>
      <c r="B951" s="0" t="s">
        <v>3029</v>
      </c>
      <c r="C951" s="0" t="s">
        <v>4342</v>
      </c>
      <c r="D951" s="0" t="s">
        <v>4343</v>
      </c>
      <c r="E951" s="0" t="s">
        <v>4027</v>
      </c>
      <c r="F951" s="0" t="s">
        <v>715</v>
      </c>
      <c r="G951" s="0" t="s">
        <v>716</v>
      </c>
      <c r="H951" s="0" t="s">
        <v>4344</v>
      </c>
      <c r="I951" s="2">
        <v>45384</v>
      </c>
      <c r="J951" s="2">
        <v>46845</v>
      </c>
    </row>
    <row r="952" customFormat="false" ht="15" hidden="false" customHeight="false" outlineLevel="0" collapsed="false">
      <c r="A952" s="0" t="s">
        <v>4345</v>
      </c>
      <c r="B952" s="0" t="s">
        <v>4346</v>
      </c>
      <c r="C952" s="0" t="s">
        <v>4347</v>
      </c>
      <c r="D952" s="0" t="s">
        <v>4348</v>
      </c>
      <c r="E952" s="0" t="s">
        <v>40</v>
      </c>
      <c r="F952" s="0" t="s">
        <v>321</v>
      </c>
      <c r="G952" s="0" t="s">
        <v>322</v>
      </c>
      <c r="H952" s="0" t="s">
        <v>4349</v>
      </c>
      <c r="I952" s="2">
        <v>45377</v>
      </c>
      <c r="J952" s="2">
        <v>46838</v>
      </c>
    </row>
    <row r="953" customFormat="false" ht="15" hidden="false" customHeight="false" outlineLevel="0" collapsed="false">
      <c r="A953" s="0" t="s">
        <v>4350</v>
      </c>
      <c r="B953" s="0" t="s">
        <v>4351</v>
      </c>
      <c r="C953" s="0" t="s">
        <v>4352</v>
      </c>
      <c r="D953" s="0" t="s">
        <v>4353</v>
      </c>
      <c r="E953" s="0" t="s">
        <v>1937</v>
      </c>
      <c r="F953" s="0" t="s">
        <v>205</v>
      </c>
      <c r="G953" s="0" t="s">
        <v>206</v>
      </c>
      <c r="H953" s="0" t="s">
        <v>4354</v>
      </c>
      <c r="I953" s="2">
        <v>45377</v>
      </c>
      <c r="J953" s="2">
        <v>46838</v>
      </c>
    </row>
    <row r="954" customFormat="false" ht="15" hidden="false" customHeight="false" outlineLevel="0" collapsed="false">
      <c r="I954" s="2"/>
      <c r="J954" s="2"/>
    </row>
    <row r="955" customFormat="false" ht="15" hidden="false" customHeight="false" outlineLevel="0" collapsed="false">
      <c r="A955" s="0" t="s">
        <v>4355</v>
      </c>
      <c r="B955" s="0" t="s">
        <v>241</v>
      </c>
      <c r="C955" s="0" t="s">
        <v>4356</v>
      </c>
      <c r="D955" s="0" t="s">
        <v>4357</v>
      </c>
      <c r="E955" s="0" t="s">
        <v>175</v>
      </c>
      <c r="F955" s="0" t="s">
        <v>91</v>
      </c>
      <c r="G955" s="0" t="s">
        <v>92</v>
      </c>
      <c r="H955" s="0" t="s">
        <v>4358</v>
      </c>
      <c r="I955" s="2">
        <v>45390</v>
      </c>
      <c r="J955" s="2">
        <v>46851</v>
      </c>
    </row>
    <row r="956" customFormat="false" ht="15" hidden="false" customHeight="false" outlineLevel="0" collapsed="false">
      <c r="A956" s="0" t="s">
        <v>4359</v>
      </c>
      <c r="B956" s="0" t="s">
        <v>241</v>
      </c>
      <c r="C956" s="0" t="s">
        <v>4360</v>
      </c>
      <c r="D956" s="0" t="s">
        <v>4361</v>
      </c>
      <c r="E956" s="0" t="s">
        <v>428</v>
      </c>
      <c r="F956" s="0" t="s">
        <v>91</v>
      </c>
      <c r="G956" s="0" t="s">
        <v>92</v>
      </c>
      <c r="H956" s="0" t="s">
        <v>4362</v>
      </c>
      <c r="I956" s="2">
        <v>45390</v>
      </c>
      <c r="J956" s="2">
        <v>46851</v>
      </c>
    </row>
    <row r="957" customFormat="false" ht="15" hidden="false" customHeight="false" outlineLevel="0" collapsed="false">
      <c r="A957" s="0" t="s">
        <v>4363</v>
      </c>
      <c r="B957" s="0" t="s">
        <v>2834</v>
      </c>
      <c r="C957" s="0" t="s">
        <v>4364</v>
      </c>
      <c r="D957" s="0" t="s">
        <v>4365</v>
      </c>
      <c r="E957" s="0" t="s">
        <v>4366</v>
      </c>
      <c r="F957" s="0" t="s">
        <v>15</v>
      </c>
      <c r="G957" s="0" t="s">
        <v>16</v>
      </c>
      <c r="H957" s="0" t="s">
        <v>4367</v>
      </c>
      <c r="I957" s="2">
        <v>45390</v>
      </c>
      <c r="J957" s="2">
        <v>46851</v>
      </c>
    </row>
    <row r="958" customFormat="false" ht="15" hidden="false" customHeight="false" outlineLevel="0" collapsed="false">
      <c r="A958" s="0" t="s">
        <v>4368</v>
      </c>
      <c r="B958" s="0" t="s">
        <v>4369</v>
      </c>
      <c r="C958" s="0" t="s">
        <v>4370</v>
      </c>
      <c r="D958" s="0" t="s">
        <v>4371</v>
      </c>
      <c r="E958" s="0" t="s">
        <v>4372</v>
      </c>
      <c r="F958" s="0" t="s">
        <v>15</v>
      </c>
      <c r="G958" s="0" t="s">
        <v>16</v>
      </c>
      <c r="H958" s="0" t="s">
        <v>4373</v>
      </c>
      <c r="I958" s="2">
        <v>45390</v>
      </c>
      <c r="J958" s="2">
        <v>46851</v>
      </c>
    </row>
    <row r="959" customFormat="false" ht="15" hidden="false" customHeight="false" outlineLevel="0" collapsed="false">
      <c r="A959" s="0" t="s">
        <v>4374</v>
      </c>
      <c r="B959" s="0" t="s">
        <v>3052</v>
      </c>
      <c r="C959" s="0" t="s">
        <v>4375</v>
      </c>
      <c r="D959" s="0" t="s">
        <v>4376</v>
      </c>
      <c r="E959" s="0" t="s">
        <v>4377</v>
      </c>
      <c r="F959" s="0" t="s">
        <v>321</v>
      </c>
      <c r="G959" s="0" t="s">
        <v>322</v>
      </c>
      <c r="H959" s="0" t="s">
        <v>4378</v>
      </c>
      <c r="I959" s="2">
        <v>45390</v>
      </c>
      <c r="J959" s="2">
        <v>46851</v>
      </c>
    </row>
    <row r="960" customFormat="false" ht="15" hidden="false" customHeight="false" outlineLevel="0" collapsed="false">
      <c r="A960" s="0" t="s">
        <v>4345</v>
      </c>
      <c r="B960" s="0" t="s">
        <v>4346</v>
      </c>
      <c r="C960" s="0" t="s">
        <v>4347</v>
      </c>
      <c r="D960" s="0" t="s">
        <v>4348</v>
      </c>
      <c r="E960" s="0" t="s">
        <v>40</v>
      </c>
      <c r="F960" s="0" t="s">
        <v>1887</v>
      </c>
      <c r="G960" s="0" t="s">
        <v>1888</v>
      </c>
      <c r="H960" s="0" t="s">
        <v>4379</v>
      </c>
      <c r="I960" s="2">
        <v>45399</v>
      </c>
      <c r="J960" s="2">
        <v>46860</v>
      </c>
    </row>
    <row r="961" customFormat="false" ht="15" hidden="false" customHeight="false" outlineLevel="0" collapsed="false">
      <c r="A961" s="0" t="s">
        <v>4380</v>
      </c>
      <c r="B961" s="0" t="s">
        <v>4381</v>
      </c>
      <c r="C961" s="0" t="s">
        <v>4382</v>
      </c>
      <c r="D961" s="0" t="s">
        <v>4383</v>
      </c>
      <c r="E961" s="0" t="s">
        <v>877</v>
      </c>
      <c r="F961" s="0" t="s">
        <v>91</v>
      </c>
      <c r="G961" s="0" t="s">
        <v>92</v>
      </c>
      <c r="H961" s="0" t="s">
        <v>4384</v>
      </c>
      <c r="I961" s="2">
        <v>45390</v>
      </c>
      <c r="J961" s="2">
        <v>46851</v>
      </c>
    </row>
    <row r="962" customFormat="false" ht="15" hidden="false" customHeight="false" outlineLevel="0" collapsed="false">
      <c r="A962" s="0" t="s">
        <v>4385</v>
      </c>
      <c r="B962" s="0" t="s">
        <v>4386</v>
      </c>
      <c r="C962" s="0" t="s">
        <v>4387</v>
      </c>
      <c r="D962" s="0" t="s">
        <v>4388</v>
      </c>
      <c r="E962" s="0" t="s">
        <v>445</v>
      </c>
      <c r="F962" s="0" t="s">
        <v>91</v>
      </c>
      <c r="G962" s="0" t="s">
        <v>92</v>
      </c>
      <c r="H962" s="0" t="s">
        <v>4389</v>
      </c>
      <c r="I962" s="2">
        <v>45390</v>
      </c>
      <c r="J962" s="2">
        <v>46851</v>
      </c>
    </row>
    <row r="963" customFormat="false" ht="15" hidden="false" customHeight="false" outlineLevel="0" collapsed="false">
      <c r="A963" s="0" t="s">
        <v>4390</v>
      </c>
      <c r="B963" s="0" t="s">
        <v>776</v>
      </c>
      <c r="C963" s="0" t="s">
        <v>4391</v>
      </c>
      <c r="D963" s="0" t="s">
        <v>4392</v>
      </c>
      <c r="E963" s="0" t="s">
        <v>4393</v>
      </c>
      <c r="F963" s="0" t="s">
        <v>91</v>
      </c>
      <c r="G963" s="0" t="s">
        <v>92</v>
      </c>
      <c r="H963" s="0" t="s">
        <v>4394</v>
      </c>
      <c r="I963" s="2">
        <v>45390</v>
      </c>
      <c r="J963" s="2">
        <v>46851</v>
      </c>
    </row>
    <row r="964" customFormat="false" ht="15" hidden="false" customHeight="false" outlineLevel="0" collapsed="false">
      <c r="A964" s="0" t="s">
        <v>4395</v>
      </c>
      <c r="B964" s="0" t="s">
        <v>4396</v>
      </c>
      <c r="C964" s="0" t="s">
        <v>4397</v>
      </c>
      <c r="D964" s="0" t="s">
        <v>4398</v>
      </c>
      <c r="E964" s="0" t="s">
        <v>2785</v>
      </c>
      <c r="F964" s="0" t="s">
        <v>715</v>
      </c>
      <c r="G964" s="0" t="s">
        <v>716</v>
      </c>
      <c r="H964" s="0" t="s">
        <v>4399</v>
      </c>
      <c r="I964" s="2">
        <v>45391</v>
      </c>
      <c r="J964" s="2">
        <v>46852</v>
      </c>
    </row>
    <row r="965" customFormat="false" ht="15" hidden="false" customHeight="false" outlineLevel="0" collapsed="false">
      <c r="A965" s="0" t="s">
        <v>3448</v>
      </c>
      <c r="B965" s="0" t="s">
        <v>4400</v>
      </c>
      <c r="C965" s="0" t="s">
        <v>3450</v>
      </c>
      <c r="D965" s="0" t="s">
        <v>3451</v>
      </c>
      <c r="E965" s="0" t="s">
        <v>1058</v>
      </c>
      <c r="F965" s="0" t="s">
        <v>1887</v>
      </c>
      <c r="G965" s="0" t="s">
        <v>1888</v>
      </c>
      <c r="H965" s="0" t="s">
        <v>4401</v>
      </c>
      <c r="I965" s="2">
        <v>45439</v>
      </c>
      <c r="J965" s="2">
        <v>46900</v>
      </c>
    </row>
    <row r="966" customFormat="false" ht="15" hidden="false" customHeight="false" outlineLevel="0" collapsed="false">
      <c r="I966" s="2"/>
      <c r="J966" s="2"/>
    </row>
    <row r="967" customFormat="false" ht="15" hidden="false" customHeight="false" outlineLevel="0" collapsed="false">
      <c r="A967" s="0" t="s">
        <v>4402</v>
      </c>
      <c r="B967" s="0" t="s">
        <v>1131</v>
      </c>
      <c r="C967" s="0" t="s">
        <v>4403</v>
      </c>
      <c r="D967" s="0" t="s">
        <v>4404</v>
      </c>
      <c r="E967" s="0" t="s">
        <v>90</v>
      </c>
      <c r="F967" s="0" t="s">
        <v>91</v>
      </c>
      <c r="G967" s="0" t="s">
        <v>92</v>
      </c>
      <c r="H967" s="0" t="s">
        <v>4405</v>
      </c>
      <c r="I967" s="2">
        <v>45401</v>
      </c>
      <c r="J967" s="2">
        <v>46862</v>
      </c>
    </row>
    <row r="968" customFormat="false" ht="15" hidden="false" customHeight="false" outlineLevel="0" collapsed="false">
      <c r="A968" s="0" t="s">
        <v>4406</v>
      </c>
      <c r="B968" s="0" t="s">
        <v>172</v>
      </c>
      <c r="C968" s="0" t="s">
        <v>4407</v>
      </c>
      <c r="D968" s="0" t="s">
        <v>4408</v>
      </c>
      <c r="E968" s="0" t="s">
        <v>4409</v>
      </c>
      <c r="F968" s="0" t="s">
        <v>888</v>
      </c>
      <c r="G968" s="0" t="s">
        <v>889</v>
      </c>
      <c r="H968" s="0" t="s">
        <v>4410</v>
      </c>
      <c r="I968" s="2">
        <v>45401</v>
      </c>
      <c r="J968" s="2">
        <v>46862</v>
      </c>
    </row>
    <row r="969" customFormat="false" ht="15" hidden="false" customHeight="false" outlineLevel="0" collapsed="false">
      <c r="I969" s="2"/>
      <c r="J969" s="2"/>
    </row>
    <row r="970" customFormat="false" ht="15" hidden="false" customHeight="false" outlineLevel="0" collapsed="false">
      <c r="A970" s="0" t="s">
        <v>1162</v>
      </c>
      <c r="B970" s="0" t="s">
        <v>1163</v>
      </c>
      <c r="C970" s="0" t="s">
        <v>1164</v>
      </c>
      <c r="D970" s="0" t="s">
        <v>1165</v>
      </c>
      <c r="E970" s="0" t="s">
        <v>14</v>
      </c>
      <c r="F970" s="0" t="s">
        <v>321</v>
      </c>
      <c r="G970" s="0" t="s">
        <v>322</v>
      </c>
      <c r="H970" s="0" t="s">
        <v>4112</v>
      </c>
      <c r="I970" s="2">
        <v>45406</v>
      </c>
      <c r="J970" s="2">
        <v>46867</v>
      </c>
    </row>
    <row r="971" customFormat="false" ht="15" hidden="false" customHeight="false" outlineLevel="0" collapsed="false">
      <c r="A971" s="0" t="s">
        <v>4411</v>
      </c>
      <c r="B971" s="0" t="s">
        <v>4412</v>
      </c>
      <c r="C971" s="0" t="s">
        <v>4413</v>
      </c>
      <c r="D971" s="0" t="s">
        <v>4414</v>
      </c>
      <c r="E971" s="0" t="s">
        <v>2131</v>
      </c>
      <c r="F971" s="0" t="s">
        <v>91</v>
      </c>
      <c r="G971" s="0" t="s">
        <v>92</v>
      </c>
      <c r="H971" s="0" t="s">
        <v>4415</v>
      </c>
      <c r="I971" s="2">
        <v>45406</v>
      </c>
      <c r="J971" s="2">
        <v>46867</v>
      </c>
    </row>
    <row r="972" customFormat="false" ht="15" hidden="false" customHeight="false" outlineLevel="0" collapsed="false">
      <c r="A972" s="0" t="s">
        <v>4416</v>
      </c>
      <c r="B972" s="0" t="s">
        <v>4417</v>
      </c>
      <c r="C972" s="0" t="s">
        <v>4418</v>
      </c>
      <c r="D972" s="0" t="s">
        <v>4419</v>
      </c>
      <c r="E972" s="0" t="s">
        <v>1467</v>
      </c>
      <c r="F972" s="0" t="s">
        <v>91</v>
      </c>
      <c r="G972" s="0" t="s">
        <v>92</v>
      </c>
      <c r="H972" s="0" t="s">
        <v>4420</v>
      </c>
      <c r="I972" s="2">
        <v>45406</v>
      </c>
      <c r="J972" s="2">
        <v>46867</v>
      </c>
    </row>
    <row r="973" customFormat="false" ht="15" hidden="false" customHeight="false" outlineLevel="0" collapsed="false">
      <c r="I973" s="2"/>
      <c r="J973" s="2"/>
    </row>
    <row r="974" customFormat="false" ht="15" hidden="false" customHeight="false" outlineLevel="0" collapsed="false">
      <c r="A974" s="0" t="s">
        <v>1162</v>
      </c>
      <c r="B974" s="0" t="s">
        <v>1163</v>
      </c>
      <c r="C974" s="0" t="s">
        <v>1164</v>
      </c>
      <c r="D974" s="0" t="s">
        <v>1165</v>
      </c>
      <c r="E974" s="0" t="s">
        <v>14</v>
      </c>
      <c r="F974" s="0" t="s">
        <v>321</v>
      </c>
      <c r="G974" s="0" t="s">
        <v>322</v>
      </c>
      <c r="H974" s="0" t="s">
        <v>4421</v>
      </c>
      <c r="I974" s="2">
        <v>45415</v>
      </c>
      <c r="J974" s="2">
        <v>46876</v>
      </c>
    </row>
    <row r="975" customFormat="false" ht="15" hidden="false" customHeight="false" outlineLevel="0" collapsed="false">
      <c r="A975" s="0" t="s">
        <v>4422</v>
      </c>
      <c r="B975" s="0" t="s">
        <v>834</v>
      </c>
      <c r="C975" s="0" t="s">
        <v>4423</v>
      </c>
      <c r="D975" s="0" t="s">
        <v>4424</v>
      </c>
      <c r="E975" s="0" t="s">
        <v>2324</v>
      </c>
      <c r="F975" s="0" t="s">
        <v>231</v>
      </c>
      <c r="G975" s="0" t="s">
        <v>232</v>
      </c>
      <c r="H975" s="0" t="s">
        <v>4425</v>
      </c>
      <c r="I975" s="2">
        <v>45418</v>
      </c>
      <c r="J975" s="2">
        <v>46879</v>
      </c>
    </row>
    <row r="976" customFormat="false" ht="15" hidden="false" customHeight="false" outlineLevel="0" collapsed="false">
      <c r="A976" s="0" t="s">
        <v>4426</v>
      </c>
      <c r="B976" s="0" t="s">
        <v>4427</v>
      </c>
      <c r="C976" s="0" t="s">
        <v>4428</v>
      </c>
      <c r="D976" s="0" t="s">
        <v>4429</v>
      </c>
      <c r="E976" s="0" t="s">
        <v>4430</v>
      </c>
      <c r="F976" s="0" t="s">
        <v>715</v>
      </c>
      <c r="G976" s="0" t="s">
        <v>716</v>
      </c>
      <c r="H976" s="0" t="s">
        <v>4431</v>
      </c>
      <c r="I976" s="2">
        <v>45418</v>
      </c>
      <c r="J976" s="2">
        <v>46879</v>
      </c>
    </row>
    <row r="977" customFormat="false" ht="15" hidden="false" customHeight="false" outlineLevel="0" collapsed="false">
      <c r="A977" s="0" t="s">
        <v>4432</v>
      </c>
      <c r="B977" s="0" t="s">
        <v>4433</v>
      </c>
      <c r="C977" s="0" t="s">
        <v>4434</v>
      </c>
      <c r="D977" s="0" t="s">
        <v>4435</v>
      </c>
      <c r="E977" s="0" t="s">
        <v>4436</v>
      </c>
      <c r="F977" s="0" t="s">
        <v>91</v>
      </c>
      <c r="G977" s="0" t="s">
        <v>92</v>
      </c>
      <c r="H977" s="0" t="s">
        <v>4437</v>
      </c>
      <c r="I977" s="2">
        <v>45415</v>
      </c>
      <c r="J977" s="2">
        <v>46876</v>
      </c>
    </row>
    <row r="978" customFormat="false" ht="15" hidden="false" customHeight="false" outlineLevel="0" collapsed="false">
      <c r="A978" s="0" t="s">
        <v>4438</v>
      </c>
      <c r="B978" s="0" t="s">
        <v>4439</v>
      </c>
      <c r="C978" s="0" t="s">
        <v>4440</v>
      </c>
      <c r="D978" s="0" t="s">
        <v>4441</v>
      </c>
      <c r="E978" s="0" t="s">
        <v>4442</v>
      </c>
      <c r="F978" s="0" t="s">
        <v>15</v>
      </c>
      <c r="G978" s="0" t="s">
        <v>16</v>
      </c>
      <c r="H978" s="0" t="s">
        <v>3420</v>
      </c>
      <c r="I978" s="2">
        <v>45415</v>
      </c>
      <c r="J978" s="2">
        <v>46876</v>
      </c>
    </row>
    <row r="979" customFormat="false" ht="15" hidden="false" customHeight="false" outlineLevel="0" collapsed="false">
      <c r="I979" s="2"/>
      <c r="J979" s="2"/>
    </row>
    <row r="980" customFormat="false" ht="15" hidden="false" customHeight="false" outlineLevel="0" collapsed="false">
      <c r="A980" s="0" t="s">
        <v>4443</v>
      </c>
      <c r="B980" s="0" t="s">
        <v>4444</v>
      </c>
      <c r="C980" s="0" t="s">
        <v>4445</v>
      </c>
      <c r="D980" s="0" t="s">
        <v>4446</v>
      </c>
      <c r="E980" s="0" t="s">
        <v>819</v>
      </c>
      <c r="F980" s="0" t="s">
        <v>1880</v>
      </c>
      <c r="G980" s="0" t="s">
        <v>1881</v>
      </c>
      <c r="H980" s="0" t="s">
        <v>4447</v>
      </c>
      <c r="I980" s="2">
        <v>45449</v>
      </c>
      <c r="J980" s="2">
        <v>46910</v>
      </c>
    </row>
    <row r="981" customFormat="false" ht="15" hidden="false" customHeight="false" outlineLevel="0" collapsed="false">
      <c r="A981" s="0" t="s">
        <v>4448</v>
      </c>
      <c r="B981" s="0" t="s">
        <v>4449</v>
      </c>
      <c r="C981" s="0" t="s">
        <v>4450</v>
      </c>
      <c r="D981" s="0" t="s">
        <v>4451</v>
      </c>
      <c r="E981" s="0" t="s">
        <v>1921</v>
      </c>
      <c r="F981" s="0" t="s">
        <v>321</v>
      </c>
      <c r="G981" s="0" t="s">
        <v>322</v>
      </c>
      <c r="H981" s="0" t="s">
        <v>4452</v>
      </c>
      <c r="I981" s="2">
        <v>45428</v>
      </c>
      <c r="J981" s="2">
        <v>46889</v>
      </c>
    </row>
    <row r="982" customFormat="false" ht="15" hidden="false" customHeight="false" outlineLevel="0" collapsed="false">
      <c r="A982" s="0" t="s">
        <v>4453</v>
      </c>
      <c r="B982" s="0" t="s">
        <v>4454</v>
      </c>
      <c r="C982" s="0" t="s">
        <v>4455</v>
      </c>
      <c r="D982" s="0" t="s">
        <v>4456</v>
      </c>
      <c r="E982" s="0" t="s">
        <v>2392</v>
      </c>
      <c r="F982" s="0" t="s">
        <v>4457</v>
      </c>
      <c r="G982" s="0" t="s">
        <v>4458</v>
      </c>
      <c r="H982" s="0" t="s">
        <v>4459</v>
      </c>
      <c r="I982" s="2">
        <v>45449</v>
      </c>
      <c r="J982" s="2">
        <v>46910</v>
      </c>
    </row>
    <row r="983" customFormat="false" ht="15" hidden="false" customHeight="false" outlineLevel="0" collapsed="false">
      <c r="A983" s="0" t="s">
        <v>4460</v>
      </c>
      <c r="B983" s="0" t="s">
        <v>4461</v>
      </c>
      <c r="C983" s="0" t="s">
        <v>4462</v>
      </c>
      <c r="D983" s="0" t="s">
        <v>4463</v>
      </c>
      <c r="E983" s="0" t="s">
        <v>4464</v>
      </c>
      <c r="F983" s="0" t="s">
        <v>321</v>
      </c>
      <c r="G983" s="0" t="s">
        <v>322</v>
      </c>
      <c r="H983" s="0" t="s">
        <v>4465</v>
      </c>
      <c r="I983" s="2">
        <v>45433</v>
      </c>
      <c r="J983" s="2">
        <v>46894</v>
      </c>
    </row>
    <row r="984" customFormat="false" ht="15" hidden="false" customHeight="false" outlineLevel="0" collapsed="false">
      <c r="A984" s="0" t="s">
        <v>4466</v>
      </c>
      <c r="B984" s="0" t="s">
        <v>4467</v>
      </c>
      <c r="C984" s="0" t="s">
        <v>4468</v>
      </c>
      <c r="D984" s="0" t="s">
        <v>4469</v>
      </c>
      <c r="E984" s="0" t="s">
        <v>1606</v>
      </c>
      <c r="F984" s="0" t="s">
        <v>321</v>
      </c>
      <c r="G984" s="0" t="s">
        <v>322</v>
      </c>
      <c r="H984" s="0" t="s">
        <v>4470</v>
      </c>
      <c r="I984" s="2">
        <v>45428</v>
      </c>
      <c r="J984" s="2">
        <v>46889</v>
      </c>
    </row>
    <row r="985" customFormat="false" ht="15" hidden="false" customHeight="false" outlineLevel="0" collapsed="false">
      <c r="A985" s="0" t="s">
        <v>4471</v>
      </c>
      <c r="B985" s="0" t="s">
        <v>4472</v>
      </c>
      <c r="C985" s="0" t="s">
        <v>4473</v>
      </c>
      <c r="D985" s="0" t="s">
        <v>4474</v>
      </c>
      <c r="E985" s="0" t="s">
        <v>1046</v>
      </c>
      <c r="F985" s="0" t="s">
        <v>15</v>
      </c>
      <c r="G985" s="0" t="s">
        <v>16</v>
      </c>
      <c r="H985" s="0" t="s">
        <v>4475</v>
      </c>
      <c r="I985" s="2">
        <v>45428</v>
      </c>
      <c r="J985" s="2">
        <v>46889</v>
      </c>
    </row>
    <row r="986" customFormat="false" ht="15" hidden="false" customHeight="false" outlineLevel="0" collapsed="false">
      <c r="A986" s="0" t="s">
        <v>4476</v>
      </c>
      <c r="B986" s="0" t="s">
        <v>4477</v>
      </c>
      <c r="C986" s="0" t="s">
        <v>4478</v>
      </c>
      <c r="D986" s="0" t="s">
        <v>4479</v>
      </c>
      <c r="E986" s="0" t="s">
        <v>866</v>
      </c>
      <c r="F986" s="0" t="s">
        <v>15</v>
      </c>
      <c r="G986" s="0" t="s">
        <v>16</v>
      </c>
      <c r="H986" s="0" t="s">
        <v>4480</v>
      </c>
      <c r="I986" s="2">
        <v>45428</v>
      </c>
      <c r="J986" s="2">
        <v>46889</v>
      </c>
    </row>
    <row r="987" customFormat="false" ht="15" hidden="false" customHeight="false" outlineLevel="0" collapsed="false">
      <c r="A987" s="0" t="s">
        <v>4481</v>
      </c>
      <c r="B987" s="0" t="s">
        <v>4482</v>
      </c>
      <c r="C987" s="0" t="s">
        <v>4483</v>
      </c>
      <c r="D987" s="0" t="s">
        <v>4484</v>
      </c>
      <c r="E987" s="0" t="s">
        <v>4485</v>
      </c>
      <c r="F987" s="0" t="s">
        <v>91</v>
      </c>
      <c r="G987" s="0" t="s">
        <v>92</v>
      </c>
      <c r="I987" s="2"/>
      <c r="J987" s="2"/>
    </row>
    <row r="988" customFormat="false" ht="15" hidden="false" customHeight="false" outlineLevel="0" collapsed="false">
      <c r="A988" s="0" t="s">
        <v>4486</v>
      </c>
      <c r="B988" s="0" t="s">
        <v>4487</v>
      </c>
      <c r="C988" s="0" t="s">
        <v>4488</v>
      </c>
      <c r="D988" s="0" t="s">
        <v>4489</v>
      </c>
      <c r="E988" s="0" t="s">
        <v>90</v>
      </c>
      <c r="F988" s="0" t="s">
        <v>91</v>
      </c>
      <c r="G988" s="0" t="s">
        <v>92</v>
      </c>
      <c r="H988" s="0" t="s">
        <v>4490</v>
      </c>
      <c r="I988" s="2">
        <v>45428</v>
      </c>
      <c r="J988" s="2">
        <v>46889</v>
      </c>
    </row>
    <row r="989" customFormat="false" ht="15" hidden="false" customHeight="false" outlineLevel="0" collapsed="false">
      <c r="I989" s="2"/>
      <c r="J989" s="2"/>
    </row>
    <row r="990" customFormat="false" ht="15" hidden="false" customHeight="false" outlineLevel="0" collapsed="false">
      <c r="A990" s="0" t="s">
        <v>4491</v>
      </c>
      <c r="B990" s="0" t="s">
        <v>241</v>
      </c>
      <c r="C990" s="0" t="s">
        <v>4492</v>
      </c>
      <c r="D990" s="0" t="s">
        <v>4493</v>
      </c>
      <c r="E990" s="0" t="s">
        <v>4494</v>
      </c>
      <c r="F990" s="0" t="s">
        <v>91</v>
      </c>
      <c r="G990" s="0" t="s">
        <v>92</v>
      </c>
      <c r="H990" s="0" t="s">
        <v>4495</v>
      </c>
      <c r="I990" s="2">
        <v>45434</v>
      </c>
      <c r="J990" s="2">
        <v>46895</v>
      </c>
    </row>
    <row r="991" customFormat="false" ht="15" hidden="false" customHeight="false" outlineLevel="0" collapsed="false">
      <c r="A991" s="0" t="s">
        <v>4496</v>
      </c>
      <c r="B991" s="0" t="s">
        <v>4497</v>
      </c>
      <c r="C991" s="0" t="s">
        <v>4498</v>
      </c>
      <c r="D991" s="0" t="s">
        <v>4499</v>
      </c>
      <c r="E991" s="0" t="s">
        <v>4500</v>
      </c>
      <c r="F991" s="0" t="s">
        <v>888</v>
      </c>
      <c r="G991" s="0" t="s">
        <v>889</v>
      </c>
      <c r="H991" s="0" t="s">
        <v>4501</v>
      </c>
      <c r="I991" s="2">
        <v>45434</v>
      </c>
      <c r="J991" s="2">
        <v>46895</v>
      </c>
    </row>
    <row r="992" customFormat="false" ht="15" hidden="false" customHeight="false" outlineLevel="0" collapsed="false">
      <c r="A992" s="0" t="s">
        <v>4502</v>
      </c>
      <c r="B992" s="0" t="s">
        <v>4503</v>
      </c>
      <c r="C992" s="0" t="s">
        <v>4504</v>
      </c>
      <c r="D992" s="0" t="s">
        <v>4505</v>
      </c>
      <c r="E992" s="0" t="s">
        <v>4506</v>
      </c>
      <c r="F992" s="0" t="s">
        <v>321</v>
      </c>
      <c r="G992" s="0" t="s">
        <v>322</v>
      </c>
      <c r="H992" s="0" t="s">
        <v>4507</v>
      </c>
      <c r="I992" s="2">
        <v>45434</v>
      </c>
      <c r="J992" s="2">
        <v>46895</v>
      </c>
    </row>
    <row r="993" customFormat="false" ht="15" hidden="false" customHeight="false" outlineLevel="0" collapsed="false">
      <c r="A993" s="0" t="s">
        <v>4508</v>
      </c>
      <c r="B993" s="0" t="s">
        <v>4509</v>
      </c>
      <c r="C993" s="0" t="s">
        <v>4510</v>
      </c>
      <c r="D993" s="0" t="s">
        <v>4511</v>
      </c>
      <c r="E993" s="0" t="s">
        <v>2131</v>
      </c>
      <c r="F993" s="0" t="s">
        <v>3525</v>
      </c>
      <c r="G993" s="0" t="s">
        <v>2856</v>
      </c>
      <c r="H993" s="0" t="s">
        <v>4512</v>
      </c>
      <c r="I993" s="2">
        <v>45446</v>
      </c>
      <c r="J993" s="2">
        <v>46907</v>
      </c>
    </row>
    <row r="994" customFormat="false" ht="15" hidden="false" customHeight="false" outlineLevel="0" collapsed="false">
      <c r="A994" s="0" t="s">
        <v>4513</v>
      </c>
      <c r="B994" s="0" t="s">
        <v>241</v>
      </c>
      <c r="C994" s="0" t="s">
        <v>4514</v>
      </c>
      <c r="D994" s="0" t="s">
        <v>4515</v>
      </c>
      <c r="E994" s="0" t="s">
        <v>4500</v>
      </c>
      <c r="F994" s="0" t="s">
        <v>71</v>
      </c>
      <c r="G994" s="0" t="s">
        <v>72</v>
      </c>
      <c r="H994" s="0" t="s">
        <v>4516</v>
      </c>
      <c r="I994" s="2">
        <v>45434</v>
      </c>
      <c r="J994" s="2">
        <v>46895</v>
      </c>
    </row>
    <row r="995" customFormat="false" ht="15" hidden="false" customHeight="false" outlineLevel="0" collapsed="false">
      <c r="I995" s="2"/>
      <c r="J995" s="2"/>
    </row>
    <row r="996" customFormat="false" ht="15" hidden="false" customHeight="false" outlineLevel="0" collapsed="false">
      <c r="A996" s="0" t="s">
        <v>4517</v>
      </c>
      <c r="B996" s="0" t="s">
        <v>4518</v>
      </c>
      <c r="C996" s="0" t="s">
        <v>4519</v>
      </c>
      <c r="D996" s="0" t="s">
        <v>4520</v>
      </c>
      <c r="E996" s="0" t="s">
        <v>3970</v>
      </c>
      <c r="F996" s="0" t="s">
        <v>321</v>
      </c>
      <c r="G996" s="0" t="s">
        <v>322</v>
      </c>
      <c r="H996" s="0" t="s">
        <v>4521</v>
      </c>
      <c r="I996" s="2">
        <v>45443</v>
      </c>
      <c r="J996" s="2">
        <v>46904</v>
      </c>
    </row>
    <row r="997" customFormat="false" ht="15" hidden="false" customHeight="false" outlineLevel="0" collapsed="false">
      <c r="A997" s="0" t="s">
        <v>4522</v>
      </c>
      <c r="B997" s="0" t="s">
        <v>4523</v>
      </c>
      <c r="C997" s="0" t="s">
        <v>4524</v>
      </c>
      <c r="D997" s="0" t="s">
        <v>4525</v>
      </c>
      <c r="E997" s="0" t="s">
        <v>2427</v>
      </c>
      <c r="F997" s="0" t="s">
        <v>321</v>
      </c>
      <c r="G997" s="0" t="s">
        <v>322</v>
      </c>
      <c r="H997" s="0" t="s">
        <v>4526</v>
      </c>
      <c r="I997" s="2">
        <v>45443</v>
      </c>
      <c r="J997" s="2">
        <v>46904</v>
      </c>
    </row>
    <row r="998" customFormat="false" ht="15" hidden="false" customHeight="false" outlineLevel="0" collapsed="false">
      <c r="A998" s="0" t="s">
        <v>4527</v>
      </c>
      <c r="B998" s="0" t="s">
        <v>4528</v>
      </c>
      <c r="C998" s="0" t="s">
        <v>4529</v>
      </c>
      <c r="D998" s="0" t="s">
        <v>4530</v>
      </c>
      <c r="E998" s="0" t="s">
        <v>1470</v>
      </c>
      <c r="F998" s="0" t="s">
        <v>15</v>
      </c>
      <c r="G998" s="0" t="s">
        <v>16</v>
      </c>
      <c r="H998" s="0" t="s">
        <v>4531</v>
      </c>
      <c r="I998" s="2">
        <v>45443</v>
      </c>
      <c r="J998" s="2">
        <v>46904</v>
      </c>
    </row>
    <row r="999" customFormat="false" ht="15" hidden="false" customHeight="false" outlineLevel="0" collapsed="false">
      <c r="A999" s="0" t="s">
        <v>4532</v>
      </c>
      <c r="B999" s="0" t="s">
        <v>4533</v>
      </c>
      <c r="C999" s="0" t="s">
        <v>4534</v>
      </c>
      <c r="D999" s="0" t="s">
        <v>4535</v>
      </c>
      <c r="E999" s="0" t="s">
        <v>428</v>
      </c>
      <c r="F999" s="0" t="s">
        <v>71</v>
      </c>
      <c r="G999" s="0" t="s">
        <v>72</v>
      </c>
      <c r="H999" s="0" t="s">
        <v>4536</v>
      </c>
      <c r="I999" s="2">
        <v>45450</v>
      </c>
      <c r="J999" s="2">
        <v>46911</v>
      </c>
    </row>
    <row r="1000" customFormat="false" ht="15" hidden="false" customHeight="false" outlineLevel="0" collapsed="false">
      <c r="A1000" s="0" t="s">
        <v>4537</v>
      </c>
      <c r="B1000" s="0" t="s">
        <v>241</v>
      </c>
      <c r="C1000" s="0" t="s">
        <v>4538</v>
      </c>
      <c r="D1000" s="0" t="s">
        <v>4539</v>
      </c>
      <c r="E1000" s="0" t="s">
        <v>697</v>
      </c>
      <c r="F1000" s="0" t="s">
        <v>91</v>
      </c>
      <c r="G1000" s="0" t="s">
        <v>92</v>
      </c>
      <c r="H1000" s="0" t="s">
        <v>4540</v>
      </c>
      <c r="I1000" s="2">
        <v>45443</v>
      </c>
      <c r="J1000" s="2">
        <v>46904</v>
      </c>
    </row>
    <row r="1001" customFormat="false" ht="15" hidden="false" customHeight="false" outlineLevel="0" collapsed="false">
      <c r="A1001" s="0" t="s">
        <v>4541</v>
      </c>
      <c r="B1001" s="0" t="s">
        <v>4542</v>
      </c>
      <c r="C1001" s="0" t="s">
        <v>4543</v>
      </c>
      <c r="D1001" s="0" t="s">
        <v>4544</v>
      </c>
      <c r="E1001" s="0" t="s">
        <v>4545</v>
      </c>
      <c r="F1001" s="0" t="s">
        <v>15</v>
      </c>
      <c r="G1001" s="0" t="s">
        <v>16</v>
      </c>
      <c r="H1001" s="0" t="s">
        <v>4546</v>
      </c>
      <c r="I1001" s="2">
        <v>45443</v>
      </c>
      <c r="J1001" s="2">
        <v>46904</v>
      </c>
    </row>
    <row r="1002" customFormat="false" ht="15" hidden="false" customHeight="false" outlineLevel="0" collapsed="false">
      <c r="I1002" s="2"/>
      <c r="J1002" s="2"/>
    </row>
    <row r="1003" customFormat="false" ht="15" hidden="false" customHeight="false" outlineLevel="0" collapsed="false">
      <c r="A1003" s="0" t="s">
        <v>4547</v>
      </c>
      <c r="B1003" s="0" t="s">
        <v>4548</v>
      </c>
      <c r="C1003" s="0" t="s">
        <v>4549</v>
      </c>
      <c r="D1003" s="0" t="s">
        <v>4550</v>
      </c>
      <c r="E1003" s="0" t="s">
        <v>4551</v>
      </c>
      <c r="F1003" s="0" t="s">
        <v>71</v>
      </c>
      <c r="G1003" s="0" t="s">
        <v>72</v>
      </c>
      <c r="H1003" s="0" t="s">
        <v>4552</v>
      </c>
      <c r="I1003" s="2">
        <v>45449</v>
      </c>
      <c r="J1003" s="2">
        <v>46910</v>
      </c>
    </row>
    <row r="1004" customFormat="false" ht="15" hidden="false" customHeight="false" outlineLevel="0" collapsed="false">
      <c r="I1004" s="2"/>
      <c r="J1004" s="2"/>
    </row>
    <row r="1005" customFormat="false" ht="15" hidden="false" customHeight="false" outlineLevel="0" collapsed="false">
      <c r="A1005" s="0" t="s">
        <v>4553</v>
      </c>
      <c r="B1005" s="0" t="s">
        <v>4554</v>
      </c>
      <c r="C1005" s="0" t="s">
        <v>4555</v>
      </c>
      <c r="D1005" s="0" t="s">
        <v>4556</v>
      </c>
      <c r="E1005" s="0" t="s">
        <v>3642</v>
      </c>
      <c r="F1005" s="0" t="s">
        <v>91</v>
      </c>
      <c r="G1005" s="0" t="s">
        <v>92</v>
      </c>
      <c r="H1005" s="0" t="s">
        <v>4557</v>
      </c>
      <c r="I1005" s="2">
        <v>45463</v>
      </c>
      <c r="J1005" s="2">
        <v>46924</v>
      </c>
    </row>
    <row r="1006" customFormat="false" ht="15" hidden="false" customHeight="false" outlineLevel="0" collapsed="false">
      <c r="A1006" s="0" t="s">
        <v>4558</v>
      </c>
      <c r="B1006" s="0" t="s">
        <v>4559</v>
      </c>
      <c r="C1006" s="0" t="s">
        <v>4560</v>
      </c>
      <c r="D1006" s="0" t="s">
        <v>4561</v>
      </c>
      <c r="E1006" s="0" t="s">
        <v>4562</v>
      </c>
      <c r="F1006" s="0" t="s">
        <v>15</v>
      </c>
      <c r="G1006" s="0" t="s">
        <v>16</v>
      </c>
      <c r="H1006" s="0" t="s">
        <v>4563</v>
      </c>
      <c r="I1006" s="2">
        <v>45457</v>
      </c>
      <c r="J1006" s="2">
        <v>46918</v>
      </c>
    </row>
    <row r="1007" customFormat="false" ht="15" hidden="false" customHeight="false" outlineLevel="0" collapsed="false">
      <c r="A1007" s="0" t="s">
        <v>4564</v>
      </c>
      <c r="B1007" s="0" t="s">
        <v>4565</v>
      </c>
      <c r="C1007" s="0" t="s">
        <v>4566</v>
      </c>
      <c r="D1007" s="0" t="s">
        <v>4567</v>
      </c>
      <c r="E1007" s="0" t="s">
        <v>4568</v>
      </c>
      <c r="F1007" s="0" t="s">
        <v>15</v>
      </c>
      <c r="G1007" s="0" t="s">
        <v>16</v>
      </c>
      <c r="H1007" s="0" t="s">
        <v>4569</v>
      </c>
      <c r="I1007" s="2">
        <v>45457</v>
      </c>
      <c r="J1007" s="2">
        <v>46918</v>
      </c>
    </row>
    <row r="1008" customFormat="false" ht="15" hidden="false" customHeight="false" outlineLevel="0" collapsed="false">
      <c r="A1008" s="0" t="s">
        <v>4570</v>
      </c>
      <c r="B1008" s="0" t="s">
        <v>4571</v>
      </c>
      <c r="C1008" s="0" t="s">
        <v>4572</v>
      </c>
      <c r="D1008" s="0" t="s">
        <v>4573</v>
      </c>
      <c r="E1008" s="0" t="s">
        <v>1467</v>
      </c>
      <c r="F1008" s="0" t="s">
        <v>91</v>
      </c>
      <c r="G1008" s="0" t="s">
        <v>92</v>
      </c>
      <c r="H1008" s="0" t="s">
        <v>4574</v>
      </c>
      <c r="I1008" s="2">
        <v>45457</v>
      </c>
      <c r="J1008" s="2">
        <v>46918</v>
      </c>
    </row>
    <row r="1009" customFormat="false" ht="15" hidden="false" customHeight="false" outlineLevel="0" collapsed="false">
      <c r="A1009" s="0" t="s">
        <v>4575</v>
      </c>
      <c r="B1009" s="0" t="s">
        <v>4576</v>
      </c>
      <c r="C1009" s="0" t="s">
        <v>4577</v>
      </c>
      <c r="D1009" s="0" t="s">
        <v>4578</v>
      </c>
      <c r="E1009" s="0" t="s">
        <v>4579</v>
      </c>
      <c r="F1009" s="0" t="s">
        <v>321</v>
      </c>
      <c r="G1009" s="0" t="s">
        <v>322</v>
      </c>
      <c r="H1009" s="0" t="s">
        <v>4580</v>
      </c>
      <c r="I1009" s="2">
        <v>45457</v>
      </c>
      <c r="J1009" s="2">
        <v>46918</v>
      </c>
    </row>
    <row r="1010" customFormat="false" ht="15" hidden="false" customHeight="false" outlineLevel="0" collapsed="false">
      <c r="I1010" s="2"/>
      <c r="J1010" s="2"/>
    </row>
    <row r="1011" customFormat="false" ht="15" hidden="false" customHeight="false" outlineLevel="0" collapsed="false">
      <c r="A1011" s="0" t="s">
        <v>4581</v>
      </c>
      <c r="B1011" s="0" t="s">
        <v>4582</v>
      </c>
      <c r="C1011" s="0" t="s">
        <v>4583</v>
      </c>
      <c r="D1011" s="0" t="s">
        <v>4584</v>
      </c>
      <c r="E1011" s="0" t="s">
        <v>4585</v>
      </c>
      <c r="F1011" s="0" t="s">
        <v>15</v>
      </c>
      <c r="G1011" s="0" t="s">
        <v>16</v>
      </c>
      <c r="H1011" s="0" t="s">
        <v>4586</v>
      </c>
      <c r="I1011" s="2">
        <v>45463</v>
      </c>
      <c r="J1011" s="2">
        <v>46924</v>
      </c>
    </row>
    <row r="1012" customFormat="false" ht="15" hidden="false" customHeight="false" outlineLevel="0" collapsed="false">
      <c r="A1012" s="0" t="s">
        <v>4587</v>
      </c>
      <c r="B1012" s="0" t="s">
        <v>4588</v>
      </c>
      <c r="C1012" s="0" t="s">
        <v>4589</v>
      </c>
      <c r="D1012" s="0" t="s">
        <v>4590</v>
      </c>
      <c r="E1012" s="0" t="s">
        <v>4591</v>
      </c>
      <c r="F1012" s="0" t="s">
        <v>321</v>
      </c>
      <c r="G1012" s="0" t="s">
        <v>322</v>
      </c>
      <c r="H1012" s="0" t="s">
        <v>4592</v>
      </c>
      <c r="I1012" s="2">
        <v>45463</v>
      </c>
      <c r="J1012" s="2">
        <v>46924</v>
      </c>
    </row>
    <row r="1013" customFormat="false" ht="15" hidden="false" customHeight="false" outlineLevel="0" collapsed="false">
      <c r="A1013" s="0" t="s">
        <v>4593</v>
      </c>
      <c r="B1013" s="0" t="s">
        <v>241</v>
      </c>
      <c r="C1013" s="0" t="s">
        <v>4594</v>
      </c>
      <c r="D1013" s="0" t="s">
        <v>4595</v>
      </c>
      <c r="E1013" s="0" t="s">
        <v>34</v>
      </c>
      <c r="F1013" s="0" t="s">
        <v>321</v>
      </c>
      <c r="G1013" s="0" t="s">
        <v>322</v>
      </c>
      <c r="H1013" s="0" t="s">
        <v>4596</v>
      </c>
      <c r="I1013" s="2">
        <v>45468</v>
      </c>
      <c r="J1013" s="2">
        <v>46929</v>
      </c>
    </row>
    <row r="1014" customFormat="false" ht="15" hidden="false" customHeight="false" outlineLevel="0" collapsed="false">
      <c r="I1014" s="2"/>
      <c r="J1014" s="2"/>
    </row>
    <row r="1015" customFormat="false" ht="15" hidden="false" customHeight="false" outlineLevel="0" collapsed="false">
      <c r="A1015" s="0" t="s">
        <v>4597</v>
      </c>
      <c r="B1015" s="0" t="s">
        <v>4598</v>
      </c>
      <c r="C1015" s="0" t="s">
        <v>4599</v>
      </c>
      <c r="D1015" s="0" t="s">
        <v>4600</v>
      </c>
      <c r="E1015" s="0" t="s">
        <v>4601</v>
      </c>
      <c r="F1015" s="0" t="s">
        <v>71</v>
      </c>
      <c r="G1015" s="0" t="s">
        <v>72</v>
      </c>
      <c r="H1015" s="0" t="s">
        <v>4536</v>
      </c>
      <c r="I1015" s="2">
        <v>45488</v>
      </c>
      <c r="J1015" s="2">
        <v>46949</v>
      </c>
    </row>
    <row r="1016" customFormat="false" ht="15" hidden="false" customHeight="false" outlineLevel="0" collapsed="false">
      <c r="A1016" s="0" t="s">
        <v>4602</v>
      </c>
      <c r="B1016" s="0" t="s">
        <v>4603</v>
      </c>
      <c r="C1016" s="0" t="s">
        <v>4604</v>
      </c>
      <c r="D1016" s="0" t="s">
        <v>4605</v>
      </c>
      <c r="E1016" s="0" t="s">
        <v>4606</v>
      </c>
      <c r="F1016" s="0" t="s">
        <v>15</v>
      </c>
      <c r="G1016" s="0" t="s">
        <v>16</v>
      </c>
      <c r="H1016" s="0" t="s">
        <v>4607</v>
      </c>
      <c r="I1016" s="2">
        <v>45476</v>
      </c>
      <c r="J1016" s="2">
        <v>46937</v>
      </c>
    </row>
    <row r="1017" customFormat="false" ht="15" hidden="false" customHeight="false" outlineLevel="0" collapsed="false">
      <c r="A1017" s="0" t="s">
        <v>4608</v>
      </c>
      <c r="B1017" s="0" t="s">
        <v>4609</v>
      </c>
      <c r="C1017" s="0" t="s">
        <v>4610</v>
      </c>
      <c r="D1017" s="0" t="s">
        <v>4611</v>
      </c>
      <c r="E1017" s="0" t="s">
        <v>1647</v>
      </c>
      <c r="F1017" s="0" t="s">
        <v>15</v>
      </c>
      <c r="G1017" s="0" t="s">
        <v>16</v>
      </c>
      <c r="H1017" s="0" t="s">
        <v>4612</v>
      </c>
      <c r="I1017" s="2">
        <v>45488</v>
      </c>
      <c r="J1017" s="2">
        <v>46949</v>
      </c>
    </row>
    <row r="1018" customFormat="false" ht="15" hidden="false" customHeight="false" outlineLevel="0" collapsed="false">
      <c r="A1018" s="0" t="s">
        <v>4613</v>
      </c>
      <c r="B1018" s="0" t="s">
        <v>4614</v>
      </c>
      <c r="C1018" s="0" t="s">
        <v>4615</v>
      </c>
      <c r="D1018" s="0" t="s">
        <v>4616</v>
      </c>
      <c r="E1018" s="0" t="s">
        <v>1222</v>
      </c>
      <c r="F1018" s="0" t="s">
        <v>91</v>
      </c>
      <c r="G1018" s="0" t="s">
        <v>92</v>
      </c>
      <c r="H1018" s="0" t="s">
        <v>4617</v>
      </c>
      <c r="I1018" s="2">
        <v>45476</v>
      </c>
      <c r="J1018" s="2">
        <v>46937</v>
      </c>
    </row>
    <row r="1019" customFormat="false" ht="15" hidden="false" customHeight="false" outlineLevel="0" collapsed="false">
      <c r="A1019" s="0" t="s">
        <v>4618</v>
      </c>
      <c r="B1019" s="0" t="s">
        <v>4619</v>
      </c>
      <c r="C1019" s="0" t="s">
        <v>4620</v>
      </c>
      <c r="D1019" s="0" t="s">
        <v>4621</v>
      </c>
      <c r="E1019" s="0" t="s">
        <v>1052</v>
      </c>
      <c r="F1019" s="0" t="s">
        <v>566</v>
      </c>
      <c r="G1019" s="0" t="s">
        <v>567</v>
      </c>
      <c r="H1019" s="0" t="s">
        <v>4622</v>
      </c>
      <c r="I1019" s="2">
        <v>45476</v>
      </c>
      <c r="J1019" s="2">
        <v>46937</v>
      </c>
    </row>
    <row r="1020" customFormat="false" ht="15" hidden="false" customHeight="false" outlineLevel="0" collapsed="false">
      <c r="A1020" s="0" t="s">
        <v>3487</v>
      </c>
      <c r="B1020" s="0" t="s">
        <v>3375</v>
      </c>
      <c r="C1020" s="0" t="s">
        <v>3488</v>
      </c>
      <c r="D1020" s="0" t="s">
        <v>3489</v>
      </c>
      <c r="E1020" s="0" t="s">
        <v>3490</v>
      </c>
      <c r="F1020" s="0" t="s">
        <v>321</v>
      </c>
      <c r="G1020" s="0" t="s">
        <v>322</v>
      </c>
      <c r="H1020" s="0" t="s">
        <v>4612</v>
      </c>
      <c r="I1020" s="2">
        <v>45476</v>
      </c>
      <c r="J1020" s="2">
        <v>46937</v>
      </c>
    </row>
    <row r="1021" customFormat="false" ht="15" hidden="false" customHeight="false" outlineLevel="0" collapsed="false">
      <c r="A1021" s="0" t="s">
        <v>4623</v>
      </c>
      <c r="B1021" s="0" t="s">
        <v>3999</v>
      </c>
      <c r="C1021" s="0" t="s">
        <v>4624</v>
      </c>
      <c r="D1021" s="0" t="s">
        <v>4625</v>
      </c>
      <c r="E1021" s="0" t="s">
        <v>4626</v>
      </c>
      <c r="F1021" s="0" t="s">
        <v>71</v>
      </c>
      <c r="G1021" s="0" t="s">
        <v>72</v>
      </c>
      <c r="H1021" s="0" t="s">
        <v>4627</v>
      </c>
      <c r="I1021" s="2">
        <v>45476</v>
      </c>
      <c r="J1021" s="2">
        <v>46937</v>
      </c>
    </row>
    <row r="1022" customFormat="false" ht="15" hidden="false" customHeight="false" outlineLevel="0" collapsed="false">
      <c r="A1022" s="0" t="s">
        <v>4628</v>
      </c>
      <c r="B1022" s="0" t="s">
        <v>4629</v>
      </c>
      <c r="C1022" s="0" t="s">
        <v>4630</v>
      </c>
      <c r="D1022" s="0" t="s">
        <v>4631</v>
      </c>
      <c r="E1022" s="0" t="s">
        <v>4632</v>
      </c>
      <c r="F1022" s="0" t="s">
        <v>321</v>
      </c>
      <c r="G1022" s="0" t="s">
        <v>322</v>
      </c>
      <c r="H1022" s="0" t="s">
        <v>4633</v>
      </c>
      <c r="I1022" s="2">
        <v>45476</v>
      </c>
      <c r="J1022" s="2">
        <v>46937</v>
      </c>
    </row>
    <row r="1023" customFormat="false" ht="15" hidden="false" customHeight="false" outlineLevel="0" collapsed="false">
      <c r="A1023" s="0" t="s">
        <v>4634</v>
      </c>
      <c r="B1023" s="0" t="s">
        <v>4635</v>
      </c>
      <c r="C1023" s="0" t="s">
        <v>4636</v>
      </c>
      <c r="D1023" s="0" t="s">
        <v>4637</v>
      </c>
      <c r="E1023" s="0" t="s">
        <v>2814</v>
      </c>
      <c r="F1023" s="0" t="s">
        <v>321</v>
      </c>
      <c r="G1023" s="0" t="s">
        <v>322</v>
      </c>
      <c r="H1023" s="0" t="s">
        <v>4638</v>
      </c>
      <c r="I1023" s="2">
        <v>45476</v>
      </c>
      <c r="J1023" s="2">
        <v>46937</v>
      </c>
    </row>
    <row r="1024" customFormat="false" ht="15" hidden="false" customHeight="false" outlineLevel="0" collapsed="false">
      <c r="A1024" s="0" t="s">
        <v>4639</v>
      </c>
      <c r="B1024" s="0" t="s">
        <v>776</v>
      </c>
      <c r="C1024" s="0" t="s">
        <v>4640</v>
      </c>
      <c r="D1024" s="0" t="s">
        <v>4641</v>
      </c>
      <c r="E1024" s="0" t="s">
        <v>90</v>
      </c>
      <c r="F1024" s="0" t="s">
        <v>15</v>
      </c>
      <c r="G1024" s="0" t="s">
        <v>16</v>
      </c>
      <c r="H1024" s="0" t="s">
        <v>4642</v>
      </c>
      <c r="I1024" s="2">
        <v>45488</v>
      </c>
      <c r="J1024" s="2">
        <v>46949</v>
      </c>
    </row>
    <row r="1025" customFormat="false" ht="15" hidden="false" customHeight="false" outlineLevel="0" collapsed="false">
      <c r="A1025" s="0" t="s">
        <v>4643</v>
      </c>
      <c r="B1025" s="0" t="s">
        <v>4644</v>
      </c>
      <c r="C1025" s="0" t="s">
        <v>4645</v>
      </c>
      <c r="D1025" s="0" t="s">
        <v>4646</v>
      </c>
      <c r="E1025" s="0" t="s">
        <v>90</v>
      </c>
      <c r="F1025" s="0" t="s">
        <v>91</v>
      </c>
      <c r="G1025" s="0" t="s">
        <v>92</v>
      </c>
      <c r="H1025" s="0" t="s">
        <v>4647</v>
      </c>
      <c r="I1025" s="2">
        <v>45477</v>
      </c>
      <c r="J1025" s="2">
        <v>46938</v>
      </c>
    </row>
    <row r="1026" customFormat="false" ht="15" hidden="false" customHeight="false" outlineLevel="0" collapsed="false">
      <c r="A1026" s="0" t="s">
        <v>4648</v>
      </c>
      <c r="B1026" s="0" t="s">
        <v>1027</v>
      </c>
      <c r="C1026" s="0" t="s">
        <v>4649</v>
      </c>
      <c r="D1026" s="0" t="s">
        <v>4650</v>
      </c>
      <c r="E1026" s="0" t="s">
        <v>819</v>
      </c>
      <c r="F1026" s="0" t="s">
        <v>15</v>
      </c>
      <c r="G1026" s="0" t="s">
        <v>16</v>
      </c>
      <c r="H1026" s="0" t="s">
        <v>4651</v>
      </c>
      <c r="I1026" s="2">
        <v>45488</v>
      </c>
      <c r="J1026" s="2">
        <v>46949</v>
      </c>
    </row>
    <row r="1027" customFormat="false" ht="15" hidden="false" customHeight="false" outlineLevel="0" collapsed="false">
      <c r="A1027" s="0" t="s">
        <v>4652</v>
      </c>
      <c r="B1027" s="0" t="s">
        <v>4653</v>
      </c>
      <c r="C1027" s="0" t="s">
        <v>4654</v>
      </c>
      <c r="D1027" s="0" t="s">
        <v>4655</v>
      </c>
      <c r="E1027" s="0" t="s">
        <v>1154</v>
      </c>
      <c r="F1027" s="0" t="s">
        <v>15</v>
      </c>
      <c r="G1027" s="0" t="s">
        <v>16</v>
      </c>
      <c r="H1027" s="0" t="s">
        <v>4656</v>
      </c>
      <c r="I1027" s="2">
        <v>45488</v>
      </c>
      <c r="J1027" s="2">
        <v>46949</v>
      </c>
    </row>
    <row r="1028" customFormat="false" ht="15" hidden="false" customHeight="false" outlineLevel="0" collapsed="false">
      <c r="A1028" s="0" t="s">
        <v>4657</v>
      </c>
      <c r="B1028" s="0" t="s">
        <v>4658</v>
      </c>
      <c r="C1028" s="0" t="s">
        <v>4659</v>
      </c>
      <c r="D1028" s="0" t="s">
        <v>4660</v>
      </c>
      <c r="E1028" s="0" t="s">
        <v>4661</v>
      </c>
      <c r="F1028" s="0" t="s">
        <v>321</v>
      </c>
      <c r="G1028" s="0" t="s">
        <v>322</v>
      </c>
      <c r="H1028" s="0" t="s">
        <v>4662</v>
      </c>
      <c r="I1028" s="2">
        <v>45477</v>
      </c>
      <c r="J1028" s="2">
        <v>46938</v>
      </c>
    </row>
    <row r="1029" customFormat="false" ht="15" hidden="false" customHeight="false" outlineLevel="0" collapsed="false">
      <c r="A1029" s="0" t="s">
        <v>4663</v>
      </c>
      <c r="B1029" s="0" t="s">
        <v>4664</v>
      </c>
      <c r="C1029" s="0" t="s">
        <v>4665</v>
      </c>
      <c r="D1029" s="0" t="s">
        <v>4666</v>
      </c>
      <c r="E1029" s="0" t="s">
        <v>4667</v>
      </c>
      <c r="F1029" s="0" t="s">
        <v>91</v>
      </c>
      <c r="G1029" s="0" t="s">
        <v>92</v>
      </c>
      <c r="H1029" s="0" t="s">
        <v>4668</v>
      </c>
      <c r="I1029" s="2">
        <v>45477</v>
      </c>
      <c r="J1029" s="2">
        <v>46938</v>
      </c>
    </row>
    <row r="1030" customFormat="false" ht="15" hidden="false" customHeight="false" outlineLevel="0" collapsed="false">
      <c r="I1030" s="2"/>
      <c r="J1030" s="2"/>
    </row>
    <row r="1031" customFormat="false" ht="15" hidden="false" customHeight="false" outlineLevel="0" collapsed="false">
      <c r="A1031" s="0" t="s">
        <v>4669</v>
      </c>
      <c r="B1031" s="0" t="s">
        <v>4670</v>
      </c>
      <c r="C1031" s="0" t="s">
        <v>4671</v>
      </c>
      <c r="D1031" s="0" t="s">
        <v>4672</v>
      </c>
      <c r="E1031" s="0" t="s">
        <v>4673</v>
      </c>
      <c r="F1031" s="0" t="s">
        <v>321</v>
      </c>
      <c r="G1031" s="0" t="s">
        <v>322</v>
      </c>
      <c r="H1031" s="0" t="s">
        <v>4674</v>
      </c>
      <c r="I1031" s="2">
        <v>45491</v>
      </c>
      <c r="J1031" s="2">
        <v>46952</v>
      </c>
    </row>
    <row r="1032" customFormat="false" ht="15" hidden="false" customHeight="false" outlineLevel="0" collapsed="false">
      <c r="A1032" s="0" t="s">
        <v>4675</v>
      </c>
      <c r="B1032" s="0" t="s">
        <v>4676</v>
      </c>
      <c r="C1032" s="0" t="s">
        <v>4677</v>
      </c>
      <c r="D1032" s="0" t="s">
        <v>4678</v>
      </c>
      <c r="E1032" s="0" t="s">
        <v>4333</v>
      </c>
      <c r="F1032" s="0" t="s">
        <v>321</v>
      </c>
      <c r="G1032" s="0" t="s">
        <v>322</v>
      </c>
      <c r="H1032" s="0" t="s">
        <v>4679</v>
      </c>
      <c r="I1032" s="2">
        <v>45491</v>
      </c>
      <c r="J1032" s="2">
        <v>46952</v>
      </c>
    </row>
    <row r="1033" customFormat="false" ht="15" hidden="false" customHeight="false" outlineLevel="0" collapsed="false">
      <c r="A1033" s="0" t="s">
        <v>4680</v>
      </c>
      <c r="B1033" s="0" t="s">
        <v>4681</v>
      </c>
      <c r="C1033" s="0" t="s">
        <v>4682</v>
      </c>
      <c r="D1033" s="0" t="s">
        <v>4683</v>
      </c>
      <c r="E1033" s="0" t="s">
        <v>90</v>
      </c>
      <c r="F1033" s="0" t="s">
        <v>71</v>
      </c>
      <c r="G1033" s="0" t="s">
        <v>72</v>
      </c>
      <c r="H1033" s="0" t="s">
        <v>4684</v>
      </c>
      <c r="I1033" s="2">
        <v>45491</v>
      </c>
      <c r="J1033" s="2">
        <v>46952</v>
      </c>
    </row>
    <row r="1034" customFormat="false" ht="15" hidden="false" customHeight="false" outlineLevel="0" collapsed="false">
      <c r="I1034" s="2"/>
      <c r="J1034" s="2"/>
    </row>
    <row r="1035" customFormat="false" ht="15" hidden="false" customHeight="false" outlineLevel="0" collapsed="false">
      <c r="A1035" s="0" t="s">
        <v>4685</v>
      </c>
      <c r="B1035" s="0" t="s">
        <v>3697</v>
      </c>
      <c r="C1035" s="0" t="s">
        <v>4686</v>
      </c>
      <c r="D1035" s="0" t="s">
        <v>4687</v>
      </c>
      <c r="E1035" s="0" t="s">
        <v>4688</v>
      </c>
      <c r="F1035" s="0" t="s">
        <v>91</v>
      </c>
      <c r="G1035" s="0" t="s">
        <v>92</v>
      </c>
      <c r="H1035" s="0" t="s">
        <v>4689</v>
      </c>
      <c r="I1035" s="2">
        <v>45498</v>
      </c>
      <c r="J1035" s="2">
        <v>46959</v>
      </c>
    </row>
    <row r="1036" customFormat="false" ht="15" hidden="false" customHeight="false" outlineLevel="0" collapsed="false">
      <c r="A1036" s="0" t="s">
        <v>4690</v>
      </c>
      <c r="B1036" s="0" t="s">
        <v>4691</v>
      </c>
      <c r="C1036" s="0" t="s">
        <v>4692</v>
      </c>
      <c r="D1036" s="0" t="s">
        <v>4693</v>
      </c>
      <c r="E1036" s="0" t="s">
        <v>303</v>
      </c>
      <c r="F1036" s="0" t="s">
        <v>1887</v>
      </c>
      <c r="G1036" s="0" t="s">
        <v>1888</v>
      </c>
      <c r="H1036" s="0" t="s">
        <v>4694</v>
      </c>
      <c r="I1036" s="2">
        <v>45502</v>
      </c>
      <c r="J1036" s="2">
        <v>46963</v>
      </c>
    </row>
    <row r="1037" customFormat="false" ht="15" hidden="false" customHeight="false" outlineLevel="0" collapsed="false">
      <c r="A1037" s="0" t="s">
        <v>4695</v>
      </c>
      <c r="B1037" s="0" t="s">
        <v>4696</v>
      </c>
      <c r="C1037" s="0" t="s">
        <v>4697</v>
      </c>
      <c r="D1037" s="0" t="s">
        <v>4698</v>
      </c>
      <c r="E1037" s="0" t="s">
        <v>2479</v>
      </c>
      <c r="F1037" s="0" t="s">
        <v>15</v>
      </c>
      <c r="G1037" s="0" t="s">
        <v>16</v>
      </c>
      <c r="H1037" s="0" t="s">
        <v>4699</v>
      </c>
      <c r="I1037" s="2">
        <v>45498</v>
      </c>
      <c r="J1037" s="2">
        <v>46959</v>
      </c>
    </row>
    <row r="1038" customFormat="false" ht="15" hidden="false" customHeight="false" outlineLevel="0" collapsed="false">
      <c r="A1038" s="0" t="s">
        <v>4700</v>
      </c>
      <c r="B1038" s="0" t="s">
        <v>325</v>
      </c>
      <c r="C1038" s="0" t="s">
        <v>4701</v>
      </c>
      <c r="D1038" s="0" t="s">
        <v>4702</v>
      </c>
      <c r="E1038" s="0" t="s">
        <v>1647</v>
      </c>
      <c r="F1038" s="0" t="s">
        <v>91</v>
      </c>
      <c r="G1038" s="0" t="s">
        <v>92</v>
      </c>
      <c r="H1038" s="0" t="s">
        <v>4703</v>
      </c>
      <c r="I1038" s="2">
        <v>45498</v>
      </c>
      <c r="J1038" s="2">
        <v>46959</v>
      </c>
    </row>
    <row r="1039" customFormat="false" ht="15" hidden="false" customHeight="false" outlineLevel="0" collapsed="false">
      <c r="I1039" s="2"/>
      <c r="J1039" s="2"/>
    </row>
    <row r="1040" customFormat="false" ht="15" hidden="false" customHeight="false" outlineLevel="0" collapsed="false">
      <c r="A1040" s="0" t="s">
        <v>4704</v>
      </c>
      <c r="B1040" s="0" t="s">
        <v>4705</v>
      </c>
      <c r="C1040" s="0" t="s">
        <v>4706</v>
      </c>
      <c r="D1040" s="0" t="s">
        <v>4707</v>
      </c>
      <c r="E1040" s="0" t="s">
        <v>4708</v>
      </c>
      <c r="F1040" s="0" t="s">
        <v>231</v>
      </c>
      <c r="G1040" s="0" t="s">
        <v>232</v>
      </c>
      <c r="H1040" s="0" t="s">
        <v>4709</v>
      </c>
      <c r="I1040" s="2">
        <v>45504</v>
      </c>
      <c r="J1040" s="2">
        <v>46965</v>
      </c>
    </row>
    <row r="1041" customFormat="false" ht="15" hidden="false" customHeight="false" outlineLevel="0" collapsed="false">
      <c r="A1041" s="0" t="s">
        <v>4710</v>
      </c>
      <c r="B1041" s="0" t="s">
        <v>2631</v>
      </c>
      <c r="C1041" s="0" t="s">
        <v>4711</v>
      </c>
      <c r="D1041" s="0" t="s">
        <v>4712</v>
      </c>
      <c r="E1041" s="0" t="s">
        <v>2965</v>
      </c>
      <c r="F1041" s="0" t="s">
        <v>560</v>
      </c>
      <c r="G1041" s="0" t="s">
        <v>474</v>
      </c>
      <c r="H1041" s="0" t="s">
        <v>4713</v>
      </c>
      <c r="I1041" s="2">
        <v>45509</v>
      </c>
      <c r="J1041" s="2">
        <v>46970</v>
      </c>
    </row>
    <row r="1042" customFormat="false" ht="15" hidden="false" customHeight="false" outlineLevel="0" collapsed="false">
      <c r="A1042" s="0" t="s">
        <v>4714</v>
      </c>
      <c r="B1042" s="0" t="s">
        <v>2312</v>
      </c>
      <c r="C1042" s="0" t="s">
        <v>4715</v>
      </c>
      <c r="D1042" s="0" t="s">
        <v>4716</v>
      </c>
      <c r="E1042" s="0" t="s">
        <v>4717</v>
      </c>
      <c r="F1042" s="0" t="s">
        <v>71</v>
      </c>
      <c r="G1042" s="0" t="s">
        <v>72</v>
      </c>
      <c r="H1042" s="0" t="s">
        <v>4718</v>
      </c>
      <c r="I1042" s="2">
        <v>45504</v>
      </c>
      <c r="J1042" s="2">
        <v>46965</v>
      </c>
    </row>
    <row r="1043" customFormat="false" ht="15" hidden="false" customHeight="false" outlineLevel="0" collapsed="false">
      <c r="A1043" s="0" t="s">
        <v>4719</v>
      </c>
      <c r="B1043" s="0" t="s">
        <v>834</v>
      </c>
      <c r="C1043" s="0" t="s">
        <v>4720</v>
      </c>
      <c r="D1043" s="0" t="s">
        <v>4721</v>
      </c>
      <c r="E1043" s="0" t="s">
        <v>4722</v>
      </c>
      <c r="F1043" s="0" t="s">
        <v>231</v>
      </c>
      <c r="G1043" s="0" t="s">
        <v>232</v>
      </c>
      <c r="H1043" s="0" t="s">
        <v>4723</v>
      </c>
      <c r="I1043" s="2">
        <v>45504</v>
      </c>
      <c r="J1043" s="2">
        <v>46965</v>
      </c>
    </row>
    <row r="1044" customFormat="false" ht="15" hidden="false" customHeight="false" outlineLevel="0" collapsed="false">
      <c r="I1044" s="2"/>
      <c r="J1044" s="2"/>
    </row>
    <row r="1045" customFormat="false" ht="15" hidden="false" customHeight="false" outlineLevel="0" collapsed="false">
      <c r="A1045" s="0" t="s">
        <v>4724</v>
      </c>
      <c r="B1045" s="0" t="s">
        <v>958</v>
      </c>
      <c r="C1045" s="0" t="s">
        <v>4725</v>
      </c>
      <c r="D1045" s="0" t="s">
        <v>4726</v>
      </c>
      <c r="E1045" s="0" t="s">
        <v>90</v>
      </c>
      <c r="F1045" s="0" t="s">
        <v>71</v>
      </c>
      <c r="G1045" s="0" t="s">
        <v>72</v>
      </c>
      <c r="H1045" s="0" t="s">
        <v>4727</v>
      </c>
      <c r="I1045" s="2">
        <v>45516</v>
      </c>
      <c r="J1045" s="2">
        <v>46977</v>
      </c>
    </row>
    <row r="1046" customFormat="false" ht="15" hidden="false" customHeight="false" outlineLevel="0" collapsed="false">
      <c r="A1046" s="0" t="s">
        <v>4728</v>
      </c>
      <c r="B1046" s="0" t="s">
        <v>4729</v>
      </c>
      <c r="C1046" s="0" t="s">
        <v>4730</v>
      </c>
      <c r="D1046" s="0" t="s">
        <v>4731</v>
      </c>
      <c r="E1046" s="0" t="s">
        <v>4732</v>
      </c>
      <c r="F1046" s="0" t="s">
        <v>71</v>
      </c>
      <c r="G1046" s="0" t="s">
        <v>72</v>
      </c>
      <c r="H1046" s="0" t="s">
        <v>4733</v>
      </c>
      <c r="I1046" s="2">
        <v>45516</v>
      </c>
      <c r="J1046" s="2">
        <v>46977</v>
      </c>
    </row>
    <row r="1047" customFormat="false" ht="15" hidden="false" customHeight="false" outlineLevel="0" collapsed="false">
      <c r="A1047" s="0" t="s">
        <v>4613</v>
      </c>
      <c r="B1047" s="0" t="s">
        <v>4614</v>
      </c>
      <c r="C1047" s="0" t="s">
        <v>4615</v>
      </c>
      <c r="D1047" s="0" t="s">
        <v>4616</v>
      </c>
      <c r="E1047" s="0" t="s">
        <v>1222</v>
      </c>
      <c r="F1047" s="0" t="s">
        <v>15</v>
      </c>
      <c r="G1047" s="0" t="s">
        <v>16</v>
      </c>
      <c r="H1047" s="0" t="s">
        <v>4734</v>
      </c>
      <c r="I1047" s="2">
        <v>45516</v>
      </c>
      <c r="J1047" s="2">
        <v>46977</v>
      </c>
    </row>
    <row r="1048" customFormat="false" ht="15" hidden="false" customHeight="false" outlineLevel="0" collapsed="false">
      <c r="A1048" s="0" t="s">
        <v>4735</v>
      </c>
      <c r="B1048" s="0" t="s">
        <v>4736</v>
      </c>
      <c r="C1048" s="0" t="s">
        <v>4737</v>
      </c>
      <c r="D1048" s="0" t="s">
        <v>4738</v>
      </c>
      <c r="E1048" s="0" t="s">
        <v>4739</v>
      </c>
      <c r="F1048" s="0" t="s">
        <v>15</v>
      </c>
      <c r="G1048" s="0" t="s">
        <v>16</v>
      </c>
      <c r="H1048" s="0" t="s">
        <v>3431</v>
      </c>
      <c r="I1048" s="2">
        <v>45516</v>
      </c>
      <c r="J1048" s="2">
        <v>46977</v>
      </c>
    </row>
    <row r="1049" customFormat="false" ht="15" hidden="false" customHeight="false" outlineLevel="0" collapsed="false">
      <c r="A1049" s="0" t="s">
        <v>4740</v>
      </c>
      <c r="B1049" s="0" t="s">
        <v>1368</v>
      </c>
      <c r="C1049" s="0" t="s">
        <v>4741</v>
      </c>
      <c r="D1049" s="0" t="s">
        <v>4742</v>
      </c>
      <c r="E1049" s="0" t="s">
        <v>4743</v>
      </c>
      <c r="F1049" s="0" t="s">
        <v>91</v>
      </c>
      <c r="G1049" s="0" t="s">
        <v>92</v>
      </c>
      <c r="H1049" s="0" t="s">
        <v>4744</v>
      </c>
      <c r="I1049" s="2">
        <v>45516</v>
      </c>
      <c r="J1049" s="2">
        <v>46977</v>
      </c>
    </row>
    <row r="1050" customFormat="false" ht="15" hidden="false" customHeight="false" outlineLevel="0" collapsed="false">
      <c r="A1050" s="0" t="s">
        <v>4745</v>
      </c>
      <c r="B1050" s="0" t="s">
        <v>4746</v>
      </c>
      <c r="C1050" s="0" t="s">
        <v>4747</v>
      </c>
      <c r="D1050" s="0" t="s">
        <v>4748</v>
      </c>
      <c r="E1050" s="0" t="s">
        <v>2098</v>
      </c>
      <c r="F1050" s="0" t="s">
        <v>91</v>
      </c>
      <c r="G1050" s="0" t="s">
        <v>92</v>
      </c>
      <c r="H1050" s="0" t="s">
        <v>4749</v>
      </c>
      <c r="I1050" s="2">
        <v>45516</v>
      </c>
      <c r="J1050" s="2">
        <v>46977</v>
      </c>
    </row>
    <row r="1051" customFormat="false" ht="15" hidden="false" customHeight="false" outlineLevel="0" collapsed="false">
      <c r="A1051" s="0" t="s">
        <v>4750</v>
      </c>
      <c r="B1051" s="0" t="s">
        <v>4751</v>
      </c>
      <c r="C1051" s="0" t="s">
        <v>4752</v>
      </c>
      <c r="D1051" s="0" t="s">
        <v>4753</v>
      </c>
      <c r="E1051" s="0" t="s">
        <v>4754</v>
      </c>
      <c r="F1051" s="0" t="s">
        <v>205</v>
      </c>
      <c r="G1051" s="0" t="s">
        <v>206</v>
      </c>
      <c r="H1051" s="0" t="s">
        <v>4755</v>
      </c>
      <c r="I1051" s="2">
        <v>45516</v>
      </c>
      <c r="J1051" s="2">
        <v>46977</v>
      </c>
    </row>
    <row r="1052" customFormat="false" ht="15" hidden="false" customHeight="false" outlineLevel="0" collapsed="false">
      <c r="A1052" s="0" t="s">
        <v>4756</v>
      </c>
      <c r="B1052" s="0" t="s">
        <v>4757</v>
      </c>
      <c r="C1052" s="0" t="s">
        <v>4758</v>
      </c>
      <c r="D1052" s="0" t="s">
        <v>4759</v>
      </c>
      <c r="E1052" s="0" t="s">
        <v>1052</v>
      </c>
      <c r="F1052" s="0" t="s">
        <v>205</v>
      </c>
      <c r="G1052" s="0" t="s">
        <v>206</v>
      </c>
      <c r="H1052" s="0" t="s">
        <v>4760</v>
      </c>
      <c r="I1052" s="2">
        <v>45534</v>
      </c>
      <c r="J1052" s="2">
        <v>46995</v>
      </c>
    </row>
    <row r="1053" customFormat="false" ht="15" hidden="false" customHeight="false" outlineLevel="0" collapsed="false">
      <c r="A1053" s="0" t="s">
        <v>4761</v>
      </c>
      <c r="B1053" s="0" t="s">
        <v>2141</v>
      </c>
      <c r="C1053" s="0" t="s">
        <v>4762</v>
      </c>
      <c r="D1053" s="0" t="s">
        <v>4763</v>
      </c>
      <c r="E1053" s="0" t="s">
        <v>90</v>
      </c>
      <c r="F1053" s="0" t="s">
        <v>205</v>
      </c>
      <c r="G1053" s="0" t="s">
        <v>206</v>
      </c>
      <c r="H1053" s="0" t="s">
        <v>4764</v>
      </c>
      <c r="I1053" s="2">
        <v>45516</v>
      </c>
      <c r="J1053" s="2">
        <v>46977</v>
      </c>
    </row>
    <row r="1054" customFormat="false" ht="15" hidden="false" customHeight="false" outlineLevel="0" collapsed="false">
      <c r="A1054" s="0" t="s">
        <v>1907</v>
      </c>
      <c r="B1054" s="0" t="s">
        <v>1908</v>
      </c>
      <c r="C1054" s="0" t="s">
        <v>1909</v>
      </c>
      <c r="D1054" s="0" t="s">
        <v>1910</v>
      </c>
      <c r="E1054" s="0" t="s">
        <v>520</v>
      </c>
      <c r="F1054" s="0" t="s">
        <v>231</v>
      </c>
      <c r="G1054" s="0" t="s">
        <v>232</v>
      </c>
      <c r="H1054" s="0" t="s">
        <v>4765</v>
      </c>
      <c r="I1054" s="2">
        <v>45516</v>
      </c>
      <c r="J1054" s="2">
        <v>46977</v>
      </c>
    </row>
    <row r="1055" customFormat="false" ht="15" hidden="false" customHeight="false" outlineLevel="0" collapsed="false">
      <c r="A1055" s="0" t="s">
        <v>4766</v>
      </c>
      <c r="B1055" s="0" t="s">
        <v>4767</v>
      </c>
      <c r="C1055" s="0" t="s">
        <v>4768</v>
      </c>
      <c r="D1055" s="0" t="s">
        <v>4769</v>
      </c>
      <c r="E1055" s="0" t="s">
        <v>108</v>
      </c>
      <c r="F1055" s="0" t="s">
        <v>321</v>
      </c>
      <c r="G1055" s="0" t="s">
        <v>322</v>
      </c>
      <c r="H1055" s="0" t="s">
        <v>4770</v>
      </c>
      <c r="I1055" s="2">
        <v>45531</v>
      </c>
      <c r="J1055" s="2">
        <v>46992</v>
      </c>
    </row>
    <row r="1056" customFormat="false" ht="15" hidden="false" customHeight="false" outlineLevel="0" collapsed="false">
      <c r="A1056" s="0" t="s">
        <v>4771</v>
      </c>
      <c r="B1056" s="0" t="s">
        <v>4772</v>
      </c>
      <c r="C1056" s="0" t="s">
        <v>4773</v>
      </c>
      <c r="D1056" s="0" t="s">
        <v>4774</v>
      </c>
      <c r="E1056" s="0" t="s">
        <v>4775</v>
      </c>
      <c r="F1056" s="0" t="s">
        <v>321</v>
      </c>
      <c r="G1056" s="0" t="s">
        <v>322</v>
      </c>
      <c r="H1056" s="0" t="s">
        <v>4776</v>
      </c>
      <c r="I1056" s="2">
        <v>45516</v>
      </c>
      <c r="J1056" s="2">
        <v>46977</v>
      </c>
    </row>
    <row r="1057" customFormat="false" ht="15" hidden="false" customHeight="false" outlineLevel="0" collapsed="false">
      <c r="A1057" s="0" t="s">
        <v>2590</v>
      </c>
      <c r="B1057" s="0" t="s">
        <v>2591</v>
      </c>
      <c r="C1057" s="0" t="s">
        <v>4777</v>
      </c>
      <c r="D1057" s="0" t="s">
        <v>2593</v>
      </c>
      <c r="E1057" s="0" t="s">
        <v>2594</v>
      </c>
      <c r="F1057" s="0" t="s">
        <v>321</v>
      </c>
      <c r="G1057" s="0" t="s">
        <v>322</v>
      </c>
      <c r="H1057" s="0" t="s">
        <v>4778</v>
      </c>
      <c r="I1057" s="2">
        <v>45531</v>
      </c>
      <c r="J1057" s="2">
        <v>46992</v>
      </c>
    </row>
    <row r="1058" customFormat="false" ht="15" hidden="false" customHeight="false" outlineLevel="0" collapsed="false">
      <c r="A1058" s="0" t="s">
        <v>4779</v>
      </c>
      <c r="B1058" s="0" t="s">
        <v>551</v>
      </c>
      <c r="C1058" s="0" t="s">
        <v>4780</v>
      </c>
      <c r="D1058" s="0" t="s">
        <v>4781</v>
      </c>
      <c r="E1058" s="0" t="s">
        <v>108</v>
      </c>
      <c r="F1058" s="0" t="s">
        <v>321</v>
      </c>
      <c r="G1058" s="0" t="s">
        <v>322</v>
      </c>
      <c r="H1058" s="0" t="s">
        <v>4782</v>
      </c>
      <c r="I1058" s="2">
        <v>45516</v>
      </c>
      <c r="J1058" s="2">
        <v>46977</v>
      </c>
    </row>
    <row r="1059" customFormat="false" ht="15" hidden="false" customHeight="false" outlineLevel="0" collapsed="false">
      <c r="I1059" s="2"/>
      <c r="J1059" s="2"/>
    </row>
    <row r="1060" customFormat="false" ht="15" hidden="false" customHeight="false" outlineLevel="0" collapsed="false">
      <c r="A1060" s="0" t="s">
        <v>4783</v>
      </c>
      <c r="B1060" s="0" t="s">
        <v>4784</v>
      </c>
      <c r="C1060" s="0" t="s">
        <v>4785</v>
      </c>
      <c r="D1060" s="0" t="s">
        <v>4786</v>
      </c>
      <c r="E1060" s="0" t="s">
        <v>108</v>
      </c>
      <c r="F1060" s="0" t="s">
        <v>71</v>
      </c>
      <c r="G1060" s="0" t="s">
        <v>72</v>
      </c>
      <c r="H1060" s="0" t="s">
        <v>4787</v>
      </c>
      <c r="I1060" s="2">
        <v>45531</v>
      </c>
      <c r="J1060" s="2">
        <v>46992</v>
      </c>
    </row>
    <row r="1061" customFormat="false" ht="15" hidden="false" customHeight="false" outlineLevel="0" collapsed="false">
      <c r="A1061" s="0" t="s">
        <v>4788</v>
      </c>
      <c r="B1061" s="0" t="s">
        <v>4789</v>
      </c>
      <c r="C1061" s="0" t="s">
        <v>4790</v>
      </c>
      <c r="D1061" s="0" t="s">
        <v>4791</v>
      </c>
      <c r="E1061" s="0" t="s">
        <v>1313</v>
      </c>
      <c r="F1061" s="0" t="s">
        <v>15</v>
      </c>
      <c r="G1061" s="0" t="s">
        <v>16</v>
      </c>
      <c r="H1061" s="0" t="s">
        <v>4792</v>
      </c>
      <c r="I1061" s="2">
        <v>45531</v>
      </c>
      <c r="J1061" s="2">
        <v>46992</v>
      </c>
    </row>
    <row r="1062" customFormat="false" ht="15" hidden="false" customHeight="false" outlineLevel="0" collapsed="false">
      <c r="A1062" s="0" t="s">
        <v>1555</v>
      </c>
      <c r="B1062" s="0" t="s">
        <v>117</v>
      </c>
      <c r="C1062" s="0" t="s">
        <v>1556</v>
      </c>
      <c r="D1062" s="0" t="s">
        <v>1557</v>
      </c>
      <c r="E1062" s="0" t="s">
        <v>439</v>
      </c>
      <c r="F1062" s="0" t="s">
        <v>91</v>
      </c>
      <c r="G1062" s="0" t="s">
        <v>92</v>
      </c>
      <c r="H1062" s="0" t="s">
        <v>4793</v>
      </c>
      <c r="I1062" s="2">
        <v>45523</v>
      </c>
      <c r="J1062" s="2">
        <v>46984</v>
      </c>
    </row>
    <row r="1063" customFormat="false" ht="15" hidden="false" customHeight="false" outlineLevel="0" collapsed="false">
      <c r="A1063" s="0" t="s">
        <v>4794</v>
      </c>
      <c r="B1063" s="0" t="s">
        <v>4795</v>
      </c>
      <c r="C1063" s="0" t="s">
        <v>4796</v>
      </c>
      <c r="D1063" s="0" t="s">
        <v>4797</v>
      </c>
      <c r="E1063" s="0" t="s">
        <v>1426</v>
      </c>
      <c r="F1063" s="0" t="s">
        <v>205</v>
      </c>
      <c r="G1063" s="0" t="s">
        <v>206</v>
      </c>
      <c r="H1063" s="0" t="s">
        <v>4798</v>
      </c>
      <c r="I1063" s="2">
        <v>45523</v>
      </c>
      <c r="J1063" s="2">
        <v>46984</v>
      </c>
    </row>
    <row r="1064" customFormat="false" ht="15" hidden="false" customHeight="false" outlineLevel="0" collapsed="false">
      <c r="A1064" s="0" t="s">
        <v>4788</v>
      </c>
      <c r="B1064" s="0" t="s">
        <v>4789</v>
      </c>
      <c r="C1064" s="0" t="s">
        <v>4790</v>
      </c>
      <c r="D1064" s="0" t="s">
        <v>4791</v>
      </c>
      <c r="E1064" s="0" t="s">
        <v>1313</v>
      </c>
      <c r="F1064" s="0" t="s">
        <v>231</v>
      </c>
      <c r="G1064" s="0" t="s">
        <v>232</v>
      </c>
      <c r="H1064" s="0" t="s">
        <v>4799</v>
      </c>
      <c r="I1064" s="2">
        <v>45531</v>
      </c>
      <c r="J1064" s="2">
        <v>46992</v>
      </c>
    </row>
    <row r="1065" customFormat="false" ht="15" hidden="false" customHeight="false" outlineLevel="0" collapsed="false">
      <c r="A1065" s="0" t="s">
        <v>4800</v>
      </c>
      <c r="B1065" s="0" t="s">
        <v>4801</v>
      </c>
      <c r="C1065" s="0" t="s">
        <v>4802</v>
      </c>
      <c r="D1065" s="0" t="s">
        <v>4803</v>
      </c>
      <c r="E1065" s="0" t="s">
        <v>4804</v>
      </c>
      <c r="F1065" s="0" t="s">
        <v>321</v>
      </c>
      <c r="G1065" s="0" t="s">
        <v>322</v>
      </c>
      <c r="H1065" s="0" t="s">
        <v>4805</v>
      </c>
      <c r="I1065" s="2">
        <v>45531</v>
      </c>
      <c r="J1065" s="2">
        <v>46992</v>
      </c>
    </row>
    <row r="1066" customFormat="false" ht="15" hidden="false" customHeight="false" outlineLevel="0" collapsed="false">
      <c r="A1066" s="0" t="s">
        <v>4806</v>
      </c>
      <c r="B1066" s="0" t="s">
        <v>4807</v>
      </c>
      <c r="C1066" s="0" t="s">
        <v>4808</v>
      </c>
      <c r="D1066" s="0" t="s">
        <v>4809</v>
      </c>
      <c r="E1066" s="0" t="s">
        <v>4810</v>
      </c>
      <c r="F1066" s="0" t="s">
        <v>321</v>
      </c>
      <c r="G1066" s="0" t="s">
        <v>322</v>
      </c>
      <c r="H1066" s="0" t="s">
        <v>4811</v>
      </c>
      <c r="I1066" s="2">
        <v>45531</v>
      </c>
      <c r="J1066" s="2">
        <v>46992</v>
      </c>
    </row>
    <row r="1067" customFormat="false" ht="15" hidden="false" customHeight="false" outlineLevel="0" collapsed="false">
      <c r="I1067" s="2"/>
      <c r="J1067" s="2"/>
    </row>
    <row r="1068" customFormat="false" ht="15" hidden="false" customHeight="false" outlineLevel="0" collapsed="false">
      <c r="A1068" s="0" t="s">
        <v>4812</v>
      </c>
      <c r="B1068" s="0" t="s">
        <v>4813</v>
      </c>
      <c r="C1068" s="0" t="s">
        <v>4814</v>
      </c>
      <c r="D1068" s="0" t="s">
        <v>4815</v>
      </c>
      <c r="E1068" s="0" t="s">
        <v>4816</v>
      </c>
      <c r="F1068" s="0" t="s">
        <v>71</v>
      </c>
      <c r="G1068" s="0" t="s">
        <v>72</v>
      </c>
      <c r="H1068" s="0" t="s">
        <v>4817</v>
      </c>
      <c r="I1068" s="2">
        <v>45531</v>
      </c>
      <c r="J1068" s="2">
        <v>46992</v>
      </c>
    </row>
    <row r="1069" customFormat="false" ht="15" hidden="false" customHeight="false" outlineLevel="0" collapsed="false">
      <c r="A1069" s="0" t="s">
        <v>4818</v>
      </c>
      <c r="B1069" s="0" t="s">
        <v>117</v>
      </c>
      <c r="C1069" s="0" t="s">
        <v>4819</v>
      </c>
      <c r="D1069" s="0" t="s">
        <v>4820</v>
      </c>
      <c r="E1069" s="0" t="s">
        <v>4821</v>
      </c>
      <c r="F1069" s="0" t="s">
        <v>321</v>
      </c>
      <c r="G1069" s="0" t="s">
        <v>322</v>
      </c>
      <c r="H1069" s="0" t="s">
        <v>4822</v>
      </c>
      <c r="I1069" s="2">
        <v>45531</v>
      </c>
      <c r="J1069" s="2">
        <v>46992</v>
      </c>
    </row>
    <row r="1070" customFormat="false" ht="15" hidden="false" customHeight="false" outlineLevel="0" collapsed="false">
      <c r="A1070" s="0" t="s">
        <v>4481</v>
      </c>
      <c r="B1070" s="0" t="s">
        <v>4482</v>
      </c>
      <c r="C1070" s="0" t="s">
        <v>4483</v>
      </c>
      <c r="D1070" s="0" t="s">
        <v>4484</v>
      </c>
      <c r="E1070" s="0" t="s">
        <v>4485</v>
      </c>
      <c r="F1070" s="0" t="s">
        <v>91</v>
      </c>
      <c r="G1070" s="0" t="s">
        <v>92</v>
      </c>
      <c r="H1070" s="0" t="s">
        <v>4823</v>
      </c>
      <c r="I1070" s="2">
        <v>45531</v>
      </c>
      <c r="J1070" s="2">
        <v>46992</v>
      </c>
    </row>
    <row r="1071" customFormat="false" ht="15" hidden="false" customHeight="false" outlineLevel="0" collapsed="false">
      <c r="I1071" s="2"/>
      <c r="J1071" s="2"/>
    </row>
    <row r="1072" customFormat="false" ht="15" hidden="false" customHeight="false" outlineLevel="0" collapsed="false">
      <c r="A1072" s="0" t="s">
        <v>4824</v>
      </c>
      <c r="B1072" s="0" t="s">
        <v>4825</v>
      </c>
      <c r="C1072" s="0" t="s">
        <v>4826</v>
      </c>
      <c r="D1072" s="0" t="s">
        <v>4827</v>
      </c>
      <c r="E1072" s="0" t="s">
        <v>4828</v>
      </c>
      <c r="F1072" s="0" t="s">
        <v>15</v>
      </c>
      <c r="G1072" s="0" t="s">
        <v>16</v>
      </c>
      <c r="H1072" s="0" t="s">
        <v>4829</v>
      </c>
      <c r="I1072" s="2">
        <v>45532</v>
      </c>
      <c r="J1072" s="2">
        <v>46993</v>
      </c>
    </row>
    <row r="1073" customFormat="false" ht="15" hidden="false" customHeight="false" outlineLevel="0" collapsed="false">
      <c r="A1073" s="0" t="s">
        <v>4830</v>
      </c>
      <c r="B1073" s="0" t="s">
        <v>4831</v>
      </c>
      <c r="C1073" s="0" t="s">
        <v>4832</v>
      </c>
      <c r="D1073" s="0" t="s">
        <v>4833</v>
      </c>
      <c r="E1073" s="0" t="s">
        <v>3347</v>
      </c>
      <c r="F1073" s="0" t="s">
        <v>321</v>
      </c>
      <c r="G1073" s="0" t="s">
        <v>322</v>
      </c>
      <c r="H1073" s="0" t="s">
        <v>4834</v>
      </c>
      <c r="I1073" s="2">
        <v>45532</v>
      </c>
      <c r="J1073" s="2">
        <v>46993</v>
      </c>
    </row>
    <row r="1074" customFormat="false" ht="15" hidden="false" customHeight="false" outlineLevel="0" collapsed="false">
      <c r="A1074" s="0" t="s">
        <v>4835</v>
      </c>
      <c r="B1074" s="0" t="s">
        <v>4836</v>
      </c>
      <c r="C1074" s="0" t="s">
        <v>4837</v>
      </c>
      <c r="D1074" s="0" t="s">
        <v>4838</v>
      </c>
      <c r="E1074" s="0" t="s">
        <v>451</v>
      </c>
      <c r="F1074" s="0" t="s">
        <v>91</v>
      </c>
      <c r="G1074" s="0" t="s">
        <v>92</v>
      </c>
      <c r="H1074" s="0" t="s">
        <v>4839</v>
      </c>
      <c r="I1074" s="2">
        <v>45534</v>
      </c>
      <c r="J1074" s="2">
        <v>46995</v>
      </c>
    </row>
    <row r="1075" customFormat="false" ht="15" hidden="false" customHeight="false" outlineLevel="0" collapsed="false">
      <c r="A1075" s="0" t="s">
        <v>4840</v>
      </c>
      <c r="B1075" s="0" t="s">
        <v>4841</v>
      </c>
      <c r="C1075" s="0" t="s">
        <v>4842</v>
      </c>
      <c r="D1075" s="0" t="s">
        <v>4843</v>
      </c>
      <c r="E1075" s="0" t="s">
        <v>2309</v>
      </c>
      <c r="F1075" s="0" t="s">
        <v>3525</v>
      </c>
      <c r="G1075" s="0" t="s">
        <v>2856</v>
      </c>
      <c r="H1075" s="0" t="s">
        <v>4844</v>
      </c>
      <c r="I1075" s="2">
        <v>45575</v>
      </c>
      <c r="J1075" s="2">
        <v>47036</v>
      </c>
    </row>
    <row r="1076" customFormat="false" ht="15" hidden="false" customHeight="false" outlineLevel="0" collapsed="false">
      <c r="A1076" s="0" t="s">
        <v>4845</v>
      </c>
      <c r="B1076" s="0" t="s">
        <v>4846</v>
      </c>
      <c r="C1076" s="0" t="s">
        <v>4847</v>
      </c>
      <c r="D1076" s="0" t="s">
        <v>4848</v>
      </c>
      <c r="E1076" s="0" t="s">
        <v>4849</v>
      </c>
      <c r="F1076" s="0" t="s">
        <v>91</v>
      </c>
      <c r="G1076" s="0" t="s">
        <v>92</v>
      </c>
      <c r="H1076" s="0" t="s">
        <v>4850</v>
      </c>
      <c r="I1076" s="2">
        <v>45534</v>
      </c>
      <c r="J1076" s="2">
        <v>46995</v>
      </c>
    </row>
    <row r="1077" customFormat="false" ht="15" hidden="false" customHeight="false" outlineLevel="0" collapsed="false">
      <c r="A1077" s="0" t="s">
        <v>4851</v>
      </c>
      <c r="B1077" s="0" t="s">
        <v>4852</v>
      </c>
      <c r="C1077" s="0" t="s">
        <v>4853</v>
      </c>
      <c r="D1077" s="0" t="s">
        <v>4854</v>
      </c>
      <c r="E1077" s="0" t="s">
        <v>4855</v>
      </c>
      <c r="F1077" s="0" t="s">
        <v>321</v>
      </c>
      <c r="G1077" s="0" t="s">
        <v>322</v>
      </c>
      <c r="H1077" s="0" t="s">
        <v>4856</v>
      </c>
      <c r="I1077" s="2">
        <v>45532</v>
      </c>
      <c r="J1077" s="2">
        <v>46993</v>
      </c>
    </row>
    <row r="1078" customFormat="false" ht="15" hidden="false" customHeight="false" outlineLevel="0" collapsed="false">
      <c r="A1078" s="0" t="s">
        <v>4857</v>
      </c>
      <c r="B1078" s="0" t="s">
        <v>4858</v>
      </c>
      <c r="C1078" s="0" t="s">
        <v>4859</v>
      </c>
      <c r="D1078" s="0" t="s">
        <v>4860</v>
      </c>
      <c r="E1078" s="0" t="s">
        <v>4861</v>
      </c>
      <c r="F1078" s="0" t="s">
        <v>321</v>
      </c>
      <c r="G1078" s="0" t="s">
        <v>322</v>
      </c>
      <c r="H1078" s="0" t="s">
        <v>4862</v>
      </c>
      <c r="I1078" s="2">
        <v>45532</v>
      </c>
      <c r="J1078" s="2">
        <v>46993</v>
      </c>
    </row>
    <row r="1079" customFormat="false" ht="15" hidden="false" customHeight="false" outlineLevel="0" collapsed="false">
      <c r="A1079" s="0" t="s">
        <v>2673</v>
      </c>
      <c r="B1079" s="0" t="s">
        <v>2674</v>
      </c>
      <c r="C1079" s="0" t="s">
        <v>4863</v>
      </c>
      <c r="D1079" s="0" t="s">
        <v>2676</v>
      </c>
      <c r="E1079" s="0" t="s">
        <v>90</v>
      </c>
      <c r="F1079" s="0" t="s">
        <v>715</v>
      </c>
      <c r="G1079" s="0" t="s">
        <v>716</v>
      </c>
      <c r="H1079" s="0" t="s">
        <v>4864</v>
      </c>
      <c r="I1079" s="2">
        <v>45538</v>
      </c>
      <c r="J1079" s="2">
        <v>46999</v>
      </c>
    </row>
    <row r="1080" customFormat="false" ht="15" hidden="false" customHeight="false" outlineLevel="0" collapsed="false">
      <c r="I1080" s="2"/>
      <c r="J1080" s="2"/>
    </row>
    <row r="1081" customFormat="false" ht="15" hidden="false" customHeight="false" outlineLevel="0" collapsed="false">
      <c r="A1081" s="0" t="s">
        <v>4865</v>
      </c>
      <c r="B1081" s="0" t="s">
        <v>4866</v>
      </c>
      <c r="C1081" s="0" t="s">
        <v>4867</v>
      </c>
      <c r="D1081" s="0" t="s">
        <v>4868</v>
      </c>
      <c r="E1081" s="0" t="s">
        <v>2309</v>
      </c>
      <c r="F1081" s="0" t="s">
        <v>91</v>
      </c>
      <c r="G1081" s="0" t="s">
        <v>92</v>
      </c>
      <c r="H1081" s="0" t="s">
        <v>4067</v>
      </c>
      <c r="I1081" s="2">
        <v>45538</v>
      </c>
      <c r="J1081" s="2">
        <v>46999</v>
      </c>
    </row>
    <row r="1082" customFormat="false" ht="15" hidden="false" customHeight="false" outlineLevel="0" collapsed="false">
      <c r="A1082" s="0" t="s">
        <v>4869</v>
      </c>
      <c r="B1082" s="0" t="s">
        <v>1392</v>
      </c>
      <c r="C1082" s="0" t="s">
        <v>4870</v>
      </c>
      <c r="D1082" s="0" t="s">
        <v>4871</v>
      </c>
      <c r="E1082" s="0" t="s">
        <v>1508</v>
      </c>
      <c r="F1082" s="0" t="s">
        <v>15</v>
      </c>
      <c r="G1082" s="0" t="s">
        <v>16</v>
      </c>
      <c r="H1082" s="0" t="s">
        <v>4872</v>
      </c>
      <c r="I1082" s="2">
        <v>45545</v>
      </c>
      <c r="J1082" s="2">
        <v>47006</v>
      </c>
    </row>
    <row r="1083" customFormat="false" ht="15" hidden="false" customHeight="false" outlineLevel="0" collapsed="false">
      <c r="A1083" s="0" t="s">
        <v>4873</v>
      </c>
      <c r="B1083" s="0" t="s">
        <v>4874</v>
      </c>
      <c r="C1083" s="0" t="s">
        <v>4875</v>
      </c>
      <c r="D1083" s="0" t="s">
        <v>4876</v>
      </c>
      <c r="E1083" s="0" t="s">
        <v>4877</v>
      </c>
      <c r="F1083" s="0" t="s">
        <v>15</v>
      </c>
      <c r="G1083" s="0" t="s">
        <v>16</v>
      </c>
      <c r="H1083" s="0" t="s">
        <v>4878</v>
      </c>
      <c r="I1083" s="2">
        <v>45545</v>
      </c>
      <c r="J1083" s="2">
        <v>47006</v>
      </c>
    </row>
    <row r="1084" customFormat="false" ht="15" hidden="false" customHeight="false" outlineLevel="0" collapsed="false">
      <c r="A1084" s="0" t="s">
        <v>4879</v>
      </c>
      <c r="B1084" s="0" t="s">
        <v>4880</v>
      </c>
      <c r="C1084" s="0" t="s">
        <v>4881</v>
      </c>
      <c r="D1084" s="0" t="s">
        <v>4882</v>
      </c>
      <c r="E1084" s="0" t="s">
        <v>4883</v>
      </c>
      <c r="F1084" s="0" t="s">
        <v>321</v>
      </c>
      <c r="G1084" s="0" t="s">
        <v>322</v>
      </c>
      <c r="H1084" s="0" t="s">
        <v>4884</v>
      </c>
      <c r="I1084" s="2">
        <v>45545</v>
      </c>
      <c r="J1084" s="2">
        <v>47006</v>
      </c>
    </row>
    <row r="1085" customFormat="false" ht="15" hidden="false" customHeight="false" outlineLevel="0" collapsed="false">
      <c r="A1085" s="0" t="s">
        <v>4885</v>
      </c>
      <c r="B1085" s="0" t="s">
        <v>4886</v>
      </c>
      <c r="C1085" s="0" t="s">
        <v>4887</v>
      </c>
      <c r="D1085" s="0" t="s">
        <v>4888</v>
      </c>
      <c r="E1085" s="0" t="s">
        <v>3536</v>
      </c>
      <c r="F1085" s="0" t="s">
        <v>231</v>
      </c>
      <c r="G1085" s="0" t="s">
        <v>232</v>
      </c>
      <c r="H1085" s="0" t="s">
        <v>4889</v>
      </c>
      <c r="I1085" s="2">
        <v>45552</v>
      </c>
      <c r="J1085" s="2">
        <v>47013</v>
      </c>
    </row>
    <row r="1086" customFormat="false" ht="15" hidden="false" customHeight="false" outlineLevel="0" collapsed="false">
      <c r="A1086" s="0" t="s">
        <v>4890</v>
      </c>
      <c r="B1086" s="0" t="s">
        <v>4891</v>
      </c>
      <c r="C1086" s="0" t="s">
        <v>4892</v>
      </c>
      <c r="D1086" s="0" t="s">
        <v>4893</v>
      </c>
      <c r="E1086" s="0" t="s">
        <v>4894</v>
      </c>
      <c r="F1086" s="0" t="s">
        <v>91</v>
      </c>
      <c r="G1086" s="0" t="s">
        <v>92</v>
      </c>
      <c r="H1086" s="0" t="s">
        <v>4617</v>
      </c>
      <c r="I1086" s="2">
        <v>45539</v>
      </c>
      <c r="J1086" s="2">
        <v>47000</v>
      </c>
    </row>
    <row r="1087" customFormat="false" ht="15" hidden="false" customHeight="false" outlineLevel="0" collapsed="false">
      <c r="A1087" s="0" t="s">
        <v>4895</v>
      </c>
      <c r="B1087" s="0" t="s">
        <v>4896</v>
      </c>
      <c r="C1087" s="0" t="s">
        <v>4897</v>
      </c>
      <c r="D1087" s="0" t="s">
        <v>4898</v>
      </c>
      <c r="E1087" s="0" t="s">
        <v>4899</v>
      </c>
      <c r="F1087" s="0" t="s">
        <v>91</v>
      </c>
      <c r="G1087" s="0" t="s">
        <v>92</v>
      </c>
      <c r="H1087" s="0" t="s">
        <v>4900</v>
      </c>
      <c r="I1087" s="2">
        <v>45545</v>
      </c>
      <c r="J1087" s="2">
        <v>47006</v>
      </c>
    </row>
    <row r="1088" customFormat="false" ht="15" hidden="false" customHeight="false" outlineLevel="0" collapsed="false">
      <c r="A1088" s="0" t="s">
        <v>4901</v>
      </c>
      <c r="B1088" s="0" t="s">
        <v>4902</v>
      </c>
      <c r="C1088" s="0" t="s">
        <v>4903</v>
      </c>
      <c r="D1088" s="0" t="s">
        <v>4904</v>
      </c>
      <c r="E1088" s="0" t="s">
        <v>785</v>
      </c>
      <c r="F1088" s="0" t="s">
        <v>91</v>
      </c>
      <c r="G1088" s="0" t="s">
        <v>92</v>
      </c>
      <c r="H1088" s="0" t="s">
        <v>4905</v>
      </c>
      <c r="I1088" s="2">
        <v>45545</v>
      </c>
      <c r="J1088" s="2">
        <v>47006</v>
      </c>
    </row>
    <row r="1089" customFormat="false" ht="15" hidden="false" customHeight="false" outlineLevel="0" collapsed="false">
      <c r="A1089" s="0" t="s">
        <v>4906</v>
      </c>
      <c r="B1089" s="0" t="s">
        <v>4907</v>
      </c>
      <c r="C1089" s="0" t="s">
        <v>4908</v>
      </c>
      <c r="D1089" s="0" t="s">
        <v>4909</v>
      </c>
      <c r="E1089" s="0" t="s">
        <v>4910</v>
      </c>
      <c r="F1089" s="0" t="s">
        <v>15</v>
      </c>
      <c r="G1089" s="0" t="s">
        <v>16</v>
      </c>
      <c r="H1089" s="0" t="s">
        <v>4911</v>
      </c>
      <c r="I1089" s="2">
        <v>45545</v>
      </c>
      <c r="J1089" s="2">
        <v>47006</v>
      </c>
    </row>
    <row r="1090" customFormat="false" ht="15" hidden="false" customHeight="false" outlineLevel="0" collapsed="false">
      <c r="A1090" s="0" t="s">
        <v>4912</v>
      </c>
      <c r="B1090" s="0" t="s">
        <v>4913</v>
      </c>
      <c r="C1090" s="0" t="s">
        <v>4914</v>
      </c>
      <c r="D1090" s="0" t="s">
        <v>4915</v>
      </c>
      <c r="E1090" s="0" t="s">
        <v>1631</v>
      </c>
      <c r="F1090" s="0" t="s">
        <v>91</v>
      </c>
      <c r="G1090" s="0" t="s">
        <v>92</v>
      </c>
      <c r="H1090" s="0" t="s">
        <v>4916</v>
      </c>
      <c r="I1090" s="2">
        <v>45545</v>
      </c>
      <c r="J1090" s="2">
        <v>47006</v>
      </c>
    </row>
    <row r="1091" customFormat="false" ht="15" hidden="false" customHeight="false" outlineLevel="0" collapsed="false">
      <c r="A1091" s="0" t="s">
        <v>4917</v>
      </c>
      <c r="B1091" s="0" t="s">
        <v>4918</v>
      </c>
      <c r="C1091" s="0" t="s">
        <v>4919</v>
      </c>
      <c r="D1091" s="0" t="s">
        <v>4920</v>
      </c>
      <c r="E1091" s="0" t="s">
        <v>238</v>
      </c>
      <c r="F1091" s="0" t="s">
        <v>15</v>
      </c>
      <c r="G1091" s="0" t="s">
        <v>16</v>
      </c>
      <c r="H1091" s="0" t="s">
        <v>4921</v>
      </c>
      <c r="I1091" s="2">
        <v>45545</v>
      </c>
      <c r="J1091" s="2">
        <v>47006</v>
      </c>
    </row>
    <row r="1092" customFormat="false" ht="15" hidden="false" customHeight="false" outlineLevel="0" collapsed="false">
      <c r="I1092" s="2"/>
      <c r="J1092" s="2"/>
    </row>
    <row r="1093" customFormat="false" ht="15" hidden="false" customHeight="false" outlineLevel="0" collapsed="false">
      <c r="A1093" s="0" t="s">
        <v>4922</v>
      </c>
      <c r="B1093" s="0" t="s">
        <v>1650</v>
      </c>
      <c r="C1093" s="0" t="s">
        <v>4923</v>
      </c>
      <c r="D1093" s="0" t="s">
        <v>4924</v>
      </c>
      <c r="E1093" s="0" t="s">
        <v>2588</v>
      </c>
      <c r="F1093" s="0" t="s">
        <v>15</v>
      </c>
      <c r="G1093" s="0" t="s">
        <v>16</v>
      </c>
      <c r="H1093" s="0" t="s">
        <v>4925</v>
      </c>
      <c r="I1093" s="2">
        <v>45552</v>
      </c>
      <c r="J1093" s="2">
        <v>47013</v>
      </c>
    </row>
    <row r="1094" customFormat="false" ht="15" hidden="false" customHeight="false" outlineLevel="0" collapsed="false">
      <c r="A1094" s="0" t="s">
        <v>4926</v>
      </c>
      <c r="B1094" s="0" t="s">
        <v>1683</v>
      </c>
      <c r="C1094" s="0" t="s">
        <v>4927</v>
      </c>
      <c r="D1094" s="0" t="s">
        <v>4928</v>
      </c>
      <c r="E1094" s="0" t="s">
        <v>90</v>
      </c>
      <c r="F1094" s="0" t="s">
        <v>71</v>
      </c>
      <c r="G1094" s="0" t="s">
        <v>72</v>
      </c>
      <c r="H1094" s="0" t="s">
        <v>4929</v>
      </c>
      <c r="I1094" s="2">
        <v>45552</v>
      </c>
      <c r="J1094" s="2">
        <v>47013</v>
      </c>
    </row>
    <row r="1095" customFormat="false" ht="15" hidden="false" customHeight="false" outlineLevel="0" collapsed="false">
      <c r="A1095" s="0" t="s">
        <v>4930</v>
      </c>
      <c r="B1095" s="0" t="s">
        <v>3232</v>
      </c>
      <c r="C1095" s="0" t="s">
        <v>4931</v>
      </c>
      <c r="D1095" s="0" t="s">
        <v>4932</v>
      </c>
      <c r="E1095" s="0" t="s">
        <v>90</v>
      </c>
      <c r="F1095" s="0" t="s">
        <v>71</v>
      </c>
      <c r="G1095" s="0" t="s">
        <v>72</v>
      </c>
      <c r="H1095" s="0" t="s">
        <v>4933</v>
      </c>
      <c r="I1095" s="2">
        <v>45552</v>
      </c>
      <c r="J1095" s="2">
        <v>47013</v>
      </c>
    </row>
    <row r="1096" customFormat="false" ht="15" hidden="false" customHeight="false" outlineLevel="0" collapsed="false">
      <c r="A1096" s="0" t="s">
        <v>4934</v>
      </c>
      <c r="B1096" s="0" t="s">
        <v>4935</v>
      </c>
      <c r="C1096" s="0" t="s">
        <v>4936</v>
      </c>
      <c r="D1096" s="0" t="s">
        <v>4937</v>
      </c>
      <c r="E1096" s="0" t="s">
        <v>90</v>
      </c>
      <c r="F1096" s="0" t="s">
        <v>15</v>
      </c>
      <c r="G1096" s="0" t="s">
        <v>16</v>
      </c>
      <c r="H1096" s="0" t="s">
        <v>4938</v>
      </c>
      <c r="I1096" s="2">
        <v>45552</v>
      </c>
      <c r="J1096" s="2">
        <v>47013</v>
      </c>
    </row>
    <row r="1097" customFormat="false" ht="15" hidden="false" customHeight="false" outlineLevel="0" collapsed="false">
      <c r="A1097" s="0" t="s">
        <v>4939</v>
      </c>
      <c r="B1097" s="0" t="s">
        <v>4940</v>
      </c>
      <c r="C1097" s="0" t="s">
        <v>4941</v>
      </c>
      <c r="D1097" s="0" t="s">
        <v>4942</v>
      </c>
      <c r="E1097" s="0" t="s">
        <v>4943</v>
      </c>
      <c r="F1097" s="0" t="s">
        <v>321</v>
      </c>
      <c r="G1097" s="0" t="s">
        <v>322</v>
      </c>
      <c r="H1097" s="0" t="s">
        <v>4944</v>
      </c>
      <c r="I1097" s="2">
        <v>45552</v>
      </c>
      <c r="J1097" s="2">
        <v>47013</v>
      </c>
    </row>
    <row r="1098" customFormat="false" ht="15" hidden="false" customHeight="false" outlineLevel="0" collapsed="false">
      <c r="A1098" s="0" t="s">
        <v>4945</v>
      </c>
      <c r="B1098" s="0" t="s">
        <v>4946</v>
      </c>
      <c r="C1098" s="0" t="s">
        <v>4947</v>
      </c>
      <c r="D1098" s="0" t="s">
        <v>4948</v>
      </c>
      <c r="E1098" s="0" t="s">
        <v>1467</v>
      </c>
      <c r="F1098" s="0" t="s">
        <v>91</v>
      </c>
      <c r="G1098" s="0" t="s">
        <v>92</v>
      </c>
      <c r="H1098" s="0" t="s">
        <v>4949</v>
      </c>
      <c r="I1098" s="2">
        <v>45572</v>
      </c>
      <c r="J1098" s="2">
        <v>47033</v>
      </c>
    </row>
    <row r="1099" customFormat="false" ht="15" hidden="false" customHeight="false" outlineLevel="0" collapsed="false">
      <c r="A1099" s="0" t="s">
        <v>4950</v>
      </c>
      <c r="B1099" s="0" t="s">
        <v>4951</v>
      </c>
      <c r="C1099" s="0" t="s">
        <v>4952</v>
      </c>
      <c r="D1099" s="0" t="s">
        <v>4953</v>
      </c>
      <c r="E1099" s="0" t="s">
        <v>2983</v>
      </c>
      <c r="F1099" s="0" t="s">
        <v>91</v>
      </c>
      <c r="G1099" s="0" t="s">
        <v>92</v>
      </c>
      <c r="H1099" s="0" t="s">
        <v>4954</v>
      </c>
      <c r="I1099" s="2">
        <v>45572</v>
      </c>
      <c r="J1099" s="2">
        <v>47033</v>
      </c>
    </row>
    <row r="1100" customFormat="false" ht="15" hidden="false" customHeight="false" outlineLevel="0" collapsed="false">
      <c r="A1100" s="0" t="s">
        <v>4955</v>
      </c>
      <c r="B1100" s="0" t="s">
        <v>1650</v>
      </c>
      <c r="C1100" s="0" t="s">
        <v>4956</v>
      </c>
      <c r="D1100" s="0" t="s">
        <v>4957</v>
      </c>
      <c r="E1100" s="0" t="s">
        <v>4958</v>
      </c>
      <c r="F1100" s="0" t="s">
        <v>15</v>
      </c>
      <c r="G1100" s="0" t="s">
        <v>16</v>
      </c>
      <c r="H1100" s="0" t="s">
        <v>4959</v>
      </c>
      <c r="I1100" s="2">
        <v>45552</v>
      </c>
      <c r="J1100" s="2">
        <v>47013</v>
      </c>
    </row>
    <row r="1101" customFormat="false" ht="15" hidden="false" customHeight="false" outlineLevel="0" collapsed="false">
      <c r="A1101" s="0" t="s">
        <v>4960</v>
      </c>
      <c r="B1101" s="0" t="s">
        <v>4961</v>
      </c>
      <c r="C1101" s="0" t="s">
        <v>4962</v>
      </c>
      <c r="D1101" s="0" t="s">
        <v>4963</v>
      </c>
      <c r="E1101" s="0" t="s">
        <v>1595</v>
      </c>
      <c r="F1101" s="0" t="s">
        <v>91</v>
      </c>
      <c r="G1101" s="0" t="s">
        <v>92</v>
      </c>
      <c r="H1101" s="0" t="s">
        <v>4964</v>
      </c>
      <c r="I1101" s="2">
        <v>45575</v>
      </c>
      <c r="J1101" s="2">
        <v>47036</v>
      </c>
    </row>
    <row r="1102" customFormat="false" ht="15" hidden="false" customHeight="false" outlineLevel="0" collapsed="false">
      <c r="A1102" s="0" t="s">
        <v>4960</v>
      </c>
      <c r="B1102" s="0" t="s">
        <v>4961</v>
      </c>
      <c r="C1102" s="0" t="s">
        <v>4962</v>
      </c>
      <c r="D1102" s="0" t="s">
        <v>4963</v>
      </c>
      <c r="E1102" s="0" t="s">
        <v>1595</v>
      </c>
      <c r="F1102" s="0" t="s">
        <v>1059</v>
      </c>
      <c r="G1102" s="0" t="s">
        <v>989</v>
      </c>
      <c r="H1102" s="0" t="s">
        <v>4965</v>
      </c>
      <c r="I1102" s="2">
        <v>45575</v>
      </c>
      <c r="J1102" s="2">
        <v>47036</v>
      </c>
    </row>
    <row r="1103" customFormat="false" ht="15" hidden="false" customHeight="false" outlineLevel="0" collapsed="false">
      <c r="A1103" s="0" t="s">
        <v>4966</v>
      </c>
      <c r="B1103" s="0" t="s">
        <v>4315</v>
      </c>
      <c r="C1103" s="0" t="s">
        <v>4967</v>
      </c>
      <c r="D1103" s="0" t="s">
        <v>4968</v>
      </c>
      <c r="E1103" s="0" t="s">
        <v>4372</v>
      </c>
      <c r="F1103" s="0" t="s">
        <v>15</v>
      </c>
      <c r="G1103" s="0" t="s">
        <v>16</v>
      </c>
      <c r="H1103" s="0" t="s">
        <v>4969</v>
      </c>
      <c r="I1103" s="2">
        <v>45552</v>
      </c>
      <c r="J1103" s="2">
        <v>47013</v>
      </c>
    </row>
    <row r="1104" customFormat="false" ht="15" hidden="false" customHeight="false" outlineLevel="0" collapsed="false">
      <c r="I1104" s="2"/>
      <c r="J1104" s="2"/>
    </row>
    <row r="1105" customFormat="false" ht="15" hidden="false" customHeight="false" outlineLevel="0" collapsed="false">
      <c r="A1105" s="0" t="s">
        <v>4970</v>
      </c>
      <c r="B1105" s="0" t="s">
        <v>4971</v>
      </c>
      <c r="C1105" s="0" t="s">
        <v>4972</v>
      </c>
      <c r="D1105" s="0" t="s">
        <v>4973</v>
      </c>
      <c r="E1105" s="0" t="s">
        <v>731</v>
      </c>
      <c r="F1105" s="0" t="s">
        <v>321</v>
      </c>
      <c r="G1105" s="0" t="s">
        <v>322</v>
      </c>
      <c r="H1105" s="0" t="s">
        <v>4974</v>
      </c>
      <c r="I1105" s="2">
        <v>45562</v>
      </c>
      <c r="J1105" s="2">
        <v>47023</v>
      </c>
    </row>
    <row r="1106" customFormat="false" ht="15" hidden="false" customHeight="false" outlineLevel="0" collapsed="false">
      <c r="A1106" s="0" t="s">
        <v>4975</v>
      </c>
      <c r="B1106" s="0" t="s">
        <v>4976</v>
      </c>
      <c r="C1106" s="0" t="s">
        <v>4977</v>
      </c>
      <c r="D1106" s="0" t="s">
        <v>4978</v>
      </c>
      <c r="E1106" s="0" t="s">
        <v>2410</v>
      </c>
      <c r="F1106" s="0" t="s">
        <v>205</v>
      </c>
      <c r="G1106" s="0" t="s">
        <v>206</v>
      </c>
      <c r="H1106" s="0" t="s">
        <v>4979</v>
      </c>
      <c r="I1106" s="2">
        <v>45566</v>
      </c>
      <c r="J1106" s="2">
        <v>47027</v>
      </c>
    </row>
    <row r="1107" customFormat="false" ht="15" hidden="false" customHeight="false" outlineLevel="0" collapsed="false">
      <c r="A1107" s="0" t="s">
        <v>4980</v>
      </c>
      <c r="B1107" s="0" t="s">
        <v>4981</v>
      </c>
      <c r="C1107" s="0" t="s">
        <v>4982</v>
      </c>
      <c r="D1107" s="0" t="s">
        <v>4357</v>
      </c>
      <c r="E1107" s="0" t="s">
        <v>175</v>
      </c>
      <c r="F1107" s="0" t="s">
        <v>560</v>
      </c>
      <c r="G1107" s="0" t="s">
        <v>474</v>
      </c>
      <c r="H1107" s="0" t="s">
        <v>4983</v>
      </c>
      <c r="I1107" s="2">
        <v>45581</v>
      </c>
      <c r="J1107" s="2">
        <v>47042</v>
      </c>
    </row>
    <row r="1108" customFormat="false" ht="15" hidden="false" customHeight="false" outlineLevel="0" collapsed="false">
      <c r="A1108" s="0" t="s">
        <v>4984</v>
      </c>
      <c r="B1108" s="0" t="s">
        <v>4985</v>
      </c>
      <c r="C1108" s="0" t="s">
        <v>4986</v>
      </c>
      <c r="D1108" s="0" t="s">
        <v>4987</v>
      </c>
      <c r="E1108" s="0" t="s">
        <v>3102</v>
      </c>
      <c r="F1108" s="0" t="s">
        <v>15</v>
      </c>
      <c r="G1108" s="0" t="s">
        <v>16</v>
      </c>
      <c r="H1108" s="0" t="s">
        <v>4988</v>
      </c>
      <c r="I1108" s="2">
        <v>45562</v>
      </c>
      <c r="J1108" s="2">
        <v>47023</v>
      </c>
    </row>
    <row r="1109" customFormat="false" ht="15" hidden="false" customHeight="false" outlineLevel="0" collapsed="false">
      <c r="A1109" s="0" t="s">
        <v>4989</v>
      </c>
      <c r="B1109" s="0" t="s">
        <v>2266</v>
      </c>
      <c r="C1109" s="0" t="s">
        <v>4990</v>
      </c>
      <c r="D1109" s="0" t="s">
        <v>4991</v>
      </c>
      <c r="E1109" s="0" t="s">
        <v>4992</v>
      </c>
      <c r="F1109" s="0" t="s">
        <v>71</v>
      </c>
      <c r="G1109" s="0" t="s">
        <v>72</v>
      </c>
      <c r="H1109" s="0" t="s">
        <v>4993</v>
      </c>
      <c r="I1109" s="2">
        <v>45572</v>
      </c>
      <c r="J1109" s="2">
        <v>47033</v>
      </c>
    </row>
    <row r="1110" customFormat="false" ht="15" hidden="false" customHeight="false" outlineLevel="0" collapsed="false">
      <c r="A1110" s="0" t="s">
        <v>4994</v>
      </c>
      <c r="B1110" s="0" t="s">
        <v>1147</v>
      </c>
      <c r="C1110" s="0" t="s">
        <v>4995</v>
      </c>
      <c r="D1110" s="0" t="s">
        <v>4996</v>
      </c>
      <c r="E1110" s="0" t="s">
        <v>4997</v>
      </c>
      <c r="F1110" s="0" t="s">
        <v>566</v>
      </c>
      <c r="G1110" s="0" t="s">
        <v>567</v>
      </c>
      <c r="H1110" s="0" t="s">
        <v>4998</v>
      </c>
      <c r="I1110" s="2">
        <v>45562</v>
      </c>
      <c r="J1110" s="2">
        <v>47023</v>
      </c>
    </row>
    <row r="1111" customFormat="false" ht="15" hidden="false" customHeight="false" outlineLevel="0" collapsed="false">
      <c r="A1111" s="0" t="s">
        <v>4999</v>
      </c>
      <c r="B1111" s="0" t="s">
        <v>5000</v>
      </c>
      <c r="C1111" s="0" t="s">
        <v>5001</v>
      </c>
      <c r="D1111" s="0" t="s">
        <v>5002</v>
      </c>
      <c r="E1111" s="0" t="s">
        <v>417</v>
      </c>
      <c r="F1111" s="0" t="s">
        <v>91</v>
      </c>
      <c r="G1111" s="0" t="s">
        <v>92</v>
      </c>
      <c r="H1111" s="0" t="s">
        <v>5003</v>
      </c>
      <c r="I1111" s="2">
        <v>45566</v>
      </c>
      <c r="J1111" s="2">
        <v>47027</v>
      </c>
    </row>
    <row r="1112" customFormat="false" ht="15" hidden="false" customHeight="false" outlineLevel="0" collapsed="false">
      <c r="A1112" s="0" t="s">
        <v>5004</v>
      </c>
      <c r="B1112" s="0" t="s">
        <v>1086</v>
      </c>
      <c r="C1112" s="0" t="s">
        <v>5005</v>
      </c>
      <c r="D1112" s="0" t="s">
        <v>2556</v>
      </c>
      <c r="E1112" s="0" t="s">
        <v>2557</v>
      </c>
      <c r="F1112" s="0" t="s">
        <v>71</v>
      </c>
      <c r="G1112" s="0" t="s">
        <v>72</v>
      </c>
      <c r="H1112" s="0" t="s">
        <v>5006</v>
      </c>
      <c r="I1112" s="2">
        <v>45562</v>
      </c>
      <c r="J1112" s="2">
        <v>47023</v>
      </c>
    </row>
    <row r="1113" customFormat="false" ht="15" hidden="false" customHeight="false" outlineLevel="0" collapsed="false">
      <c r="I1113" s="2"/>
      <c r="J1113" s="2"/>
    </row>
    <row r="1114" customFormat="false" ht="15" hidden="false" customHeight="false" outlineLevel="0" collapsed="false">
      <c r="A1114" s="0" t="s">
        <v>5007</v>
      </c>
      <c r="B1114" s="0" t="s">
        <v>5008</v>
      </c>
      <c r="C1114" s="0" t="s">
        <v>5009</v>
      </c>
      <c r="D1114" s="0" t="s">
        <v>5010</v>
      </c>
      <c r="E1114" s="0" t="s">
        <v>90</v>
      </c>
      <c r="F1114" s="0" t="s">
        <v>15</v>
      </c>
      <c r="G1114" s="0" t="s">
        <v>16</v>
      </c>
      <c r="H1114" s="0" t="s">
        <v>5011</v>
      </c>
      <c r="I1114" s="2">
        <v>45573</v>
      </c>
      <c r="J1114" s="2">
        <v>47034</v>
      </c>
    </row>
    <row r="1115" customFormat="false" ht="15" hidden="false" customHeight="false" outlineLevel="0" collapsed="false">
      <c r="A1115" s="0" t="s">
        <v>5012</v>
      </c>
      <c r="B1115" s="0" t="s">
        <v>5013</v>
      </c>
      <c r="C1115" s="0" t="s">
        <v>5014</v>
      </c>
      <c r="D1115" s="0" t="s">
        <v>5015</v>
      </c>
      <c r="E1115" s="0" t="s">
        <v>90</v>
      </c>
      <c r="F1115" s="0" t="s">
        <v>71</v>
      </c>
      <c r="G1115" s="0" t="s">
        <v>72</v>
      </c>
      <c r="H1115" s="0" t="s">
        <v>5016</v>
      </c>
      <c r="I1115" s="2">
        <v>45586</v>
      </c>
      <c r="J1115" s="2">
        <v>47047</v>
      </c>
    </row>
    <row r="1116" customFormat="false" ht="15" hidden="false" customHeight="false" outlineLevel="0" collapsed="false">
      <c r="A1116" s="0" t="s">
        <v>5017</v>
      </c>
      <c r="B1116" s="0" t="s">
        <v>459</v>
      </c>
      <c r="C1116" s="0" t="s">
        <v>5018</v>
      </c>
      <c r="D1116" s="0" t="s">
        <v>5019</v>
      </c>
      <c r="E1116" s="0" t="s">
        <v>90</v>
      </c>
      <c r="F1116" s="0" t="s">
        <v>1887</v>
      </c>
      <c r="G1116" s="0" t="s">
        <v>1888</v>
      </c>
      <c r="H1116" s="0" t="s">
        <v>5020</v>
      </c>
      <c r="I1116" s="2">
        <v>45611</v>
      </c>
      <c r="J1116" s="2">
        <v>47072</v>
      </c>
    </row>
    <row r="1117" customFormat="false" ht="15" hidden="false" customHeight="false" outlineLevel="0" collapsed="false">
      <c r="A1117" s="0" t="s">
        <v>5021</v>
      </c>
      <c r="B1117" s="0" t="s">
        <v>2424</v>
      </c>
      <c r="C1117" s="0" t="s">
        <v>5022</v>
      </c>
      <c r="D1117" s="0" t="s">
        <v>928</v>
      </c>
      <c r="E1117" s="0" t="s">
        <v>929</v>
      </c>
      <c r="F1117" s="0" t="s">
        <v>15</v>
      </c>
      <c r="G1117" s="0" t="s">
        <v>16</v>
      </c>
      <c r="H1117" s="0" t="s">
        <v>5023</v>
      </c>
      <c r="I1117" s="2">
        <v>45581</v>
      </c>
      <c r="J1117" s="2">
        <v>47042</v>
      </c>
    </row>
    <row r="1118" customFormat="false" ht="15" hidden="false" customHeight="false" outlineLevel="0" collapsed="false">
      <c r="A1118" s="0" t="s">
        <v>5024</v>
      </c>
      <c r="B1118" s="0" t="s">
        <v>25</v>
      </c>
      <c r="C1118" s="0" t="s">
        <v>5025</v>
      </c>
      <c r="D1118" s="0" t="s">
        <v>5026</v>
      </c>
      <c r="E1118" s="0" t="s">
        <v>5027</v>
      </c>
      <c r="F1118" s="0" t="s">
        <v>321</v>
      </c>
      <c r="G1118" s="0" t="s">
        <v>322</v>
      </c>
      <c r="H1118" s="0" t="s">
        <v>5028</v>
      </c>
      <c r="I1118" s="2">
        <v>45573</v>
      </c>
      <c r="J1118" s="2">
        <v>47034</v>
      </c>
    </row>
    <row r="1119" customFormat="false" ht="15" hidden="false" customHeight="false" outlineLevel="0" collapsed="false">
      <c r="A1119" s="0" t="s">
        <v>5029</v>
      </c>
      <c r="B1119" s="0" t="s">
        <v>5030</v>
      </c>
      <c r="C1119" s="0" t="s">
        <v>5031</v>
      </c>
      <c r="D1119" s="0" t="s">
        <v>5032</v>
      </c>
      <c r="E1119" s="0" t="s">
        <v>3619</v>
      </c>
      <c r="F1119" s="0" t="s">
        <v>15</v>
      </c>
      <c r="G1119" s="0" t="s">
        <v>16</v>
      </c>
      <c r="H1119" s="0" t="s">
        <v>5033</v>
      </c>
      <c r="I1119" s="2">
        <v>45581</v>
      </c>
      <c r="J1119" s="2">
        <v>47042</v>
      </c>
    </row>
    <row r="1120" customFormat="false" ht="15" hidden="false" customHeight="false" outlineLevel="0" collapsed="false">
      <c r="A1120" s="0" t="s">
        <v>5034</v>
      </c>
      <c r="B1120" s="0" t="s">
        <v>5035</v>
      </c>
      <c r="C1120" s="0" t="s">
        <v>5036</v>
      </c>
      <c r="D1120" s="0" t="s">
        <v>5037</v>
      </c>
      <c r="E1120" s="0" t="s">
        <v>417</v>
      </c>
      <c r="F1120" s="0" t="s">
        <v>91</v>
      </c>
      <c r="G1120" s="0" t="s">
        <v>92</v>
      </c>
      <c r="H1120" s="0" t="s">
        <v>5038</v>
      </c>
      <c r="I1120" s="2">
        <v>45572</v>
      </c>
      <c r="J1120" s="2">
        <v>47033</v>
      </c>
    </row>
    <row r="1121" customFormat="false" ht="15" hidden="false" customHeight="false" outlineLevel="0" collapsed="false">
      <c r="A1121" s="0" t="s">
        <v>5039</v>
      </c>
      <c r="B1121" s="0" t="s">
        <v>5040</v>
      </c>
      <c r="C1121" s="0" t="s">
        <v>5041</v>
      </c>
      <c r="D1121" s="0" t="s">
        <v>5042</v>
      </c>
      <c r="E1121" s="0" t="s">
        <v>548</v>
      </c>
      <c r="F1121" s="0" t="s">
        <v>91</v>
      </c>
      <c r="G1121" s="0" t="s">
        <v>92</v>
      </c>
      <c r="H1121" s="0" t="s">
        <v>5043</v>
      </c>
      <c r="I1121" s="2">
        <v>45572</v>
      </c>
      <c r="J1121" s="2">
        <v>47033</v>
      </c>
    </row>
    <row r="1122" customFormat="false" ht="15" hidden="false" customHeight="false" outlineLevel="0" collapsed="false">
      <c r="A1122" s="0" t="s">
        <v>5044</v>
      </c>
      <c r="B1122" s="0" t="s">
        <v>5045</v>
      </c>
      <c r="C1122" s="0" t="s">
        <v>5046</v>
      </c>
      <c r="D1122" s="0" t="s">
        <v>5047</v>
      </c>
      <c r="E1122" s="0" t="s">
        <v>1313</v>
      </c>
      <c r="F1122" s="0" t="s">
        <v>321</v>
      </c>
      <c r="G1122" s="0" t="s">
        <v>322</v>
      </c>
      <c r="H1122" s="0" t="s">
        <v>5048</v>
      </c>
      <c r="I1122" s="2">
        <v>45583</v>
      </c>
      <c r="J1122" s="2">
        <v>47044</v>
      </c>
    </row>
    <row r="1123" customFormat="false" ht="15" hidden="false" customHeight="false" outlineLevel="0" collapsed="false">
      <c r="A1123" s="0" t="s">
        <v>5049</v>
      </c>
      <c r="B1123" s="0" t="s">
        <v>5050</v>
      </c>
      <c r="C1123" s="0" t="s">
        <v>5051</v>
      </c>
      <c r="D1123" s="0" t="s">
        <v>5052</v>
      </c>
      <c r="E1123" s="0" t="s">
        <v>428</v>
      </c>
      <c r="F1123" s="0" t="s">
        <v>71</v>
      </c>
      <c r="G1123" s="0" t="s">
        <v>72</v>
      </c>
      <c r="H1123" s="0" t="s">
        <v>5053</v>
      </c>
      <c r="I1123" s="2">
        <v>45586</v>
      </c>
      <c r="J1123" s="2">
        <v>47047</v>
      </c>
    </row>
    <row r="1124" customFormat="false" ht="15" hidden="false" customHeight="false" outlineLevel="0" collapsed="false">
      <c r="A1124" s="0" t="s">
        <v>5054</v>
      </c>
      <c r="B1124" s="0" t="s">
        <v>5055</v>
      </c>
      <c r="C1124" s="0" t="s">
        <v>5056</v>
      </c>
      <c r="D1124" s="0" t="s">
        <v>5057</v>
      </c>
      <c r="E1124" s="0" t="s">
        <v>445</v>
      </c>
      <c r="F1124" s="0" t="s">
        <v>15</v>
      </c>
      <c r="G1124" s="0" t="s">
        <v>16</v>
      </c>
      <c r="H1124" s="0" t="s">
        <v>5058</v>
      </c>
      <c r="I1124" s="2">
        <v>45586</v>
      </c>
      <c r="J1124" s="2">
        <v>47047</v>
      </c>
    </row>
    <row r="1125" customFormat="false" ht="15" hidden="false" customHeight="false" outlineLevel="0" collapsed="false">
      <c r="A1125" s="0" t="s">
        <v>5059</v>
      </c>
      <c r="B1125" s="0" t="s">
        <v>5060</v>
      </c>
      <c r="C1125" s="0" t="s">
        <v>5061</v>
      </c>
      <c r="D1125" s="0" t="s">
        <v>5062</v>
      </c>
      <c r="E1125" s="0" t="s">
        <v>90</v>
      </c>
      <c r="F1125" s="0" t="s">
        <v>15</v>
      </c>
      <c r="G1125" s="0" t="s">
        <v>16</v>
      </c>
      <c r="H1125" s="0" t="s">
        <v>5063</v>
      </c>
      <c r="I1125" s="2">
        <v>45586</v>
      </c>
      <c r="J1125" s="2">
        <v>47047</v>
      </c>
    </row>
    <row r="1126" customFormat="false" ht="15" hidden="false" customHeight="false" outlineLevel="0" collapsed="false">
      <c r="A1126" s="0" t="s">
        <v>5064</v>
      </c>
      <c r="B1126" s="0" t="s">
        <v>2834</v>
      </c>
      <c r="C1126" s="0" t="s">
        <v>5065</v>
      </c>
      <c r="D1126" s="0" t="s">
        <v>5066</v>
      </c>
      <c r="E1126" s="0" t="s">
        <v>2195</v>
      </c>
      <c r="F1126" s="0" t="s">
        <v>15</v>
      </c>
      <c r="G1126" s="0" t="s">
        <v>16</v>
      </c>
      <c r="H1126" s="0" t="s">
        <v>5067</v>
      </c>
      <c r="I1126" s="2">
        <v>45586</v>
      </c>
      <c r="J1126" s="2">
        <v>47047</v>
      </c>
    </row>
    <row r="1127" customFormat="false" ht="15" hidden="false" customHeight="false" outlineLevel="0" collapsed="false">
      <c r="A1127" s="0" t="s">
        <v>5068</v>
      </c>
      <c r="B1127" s="0" t="s">
        <v>5069</v>
      </c>
      <c r="C1127" s="0" t="s">
        <v>5070</v>
      </c>
      <c r="D1127" s="0" t="s">
        <v>5071</v>
      </c>
      <c r="E1127" s="0" t="s">
        <v>2872</v>
      </c>
      <c r="F1127" s="0" t="s">
        <v>15</v>
      </c>
      <c r="G1127" s="0" t="s">
        <v>16</v>
      </c>
      <c r="H1127" s="0" t="s">
        <v>5072</v>
      </c>
      <c r="I1127" s="2">
        <v>45586</v>
      </c>
      <c r="J1127" s="2">
        <v>47047</v>
      </c>
    </row>
    <row r="1128" customFormat="false" ht="15" hidden="false" customHeight="false" outlineLevel="0" collapsed="false">
      <c r="A1128" s="0" t="s">
        <v>5073</v>
      </c>
      <c r="B1128" s="0" t="s">
        <v>1450</v>
      </c>
      <c r="C1128" s="0" t="s">
        <v>5074</v>
      </c>
      <c r="D1128" s="0" t="s">
        <v>5075</v>
      </c>
      <c r="E1128" s="0" t="s">
        <v>5076</v>
      </c>
      <c r="F1128" s="0" t="s">
        <v>205</v>
      </c>
      <c r="G1128" s="0" t="s">
        <v>206</v>
      </c>
      <c r="H1128" s="0" t="s">
        <v>5077</v>
      </c>
      <c r="I1128" s="2">
        <v>45573</v>
      </c>
      <c r="J1128" s="2">
        <v>47034</v>
      </c>
    </row>
    <row r="1129" customFormat="false" ht="15" hidden="false" customHeight="false" outlineLevel="0" collapsed="false">
      <c r="A1129" s="0" t="s">
        <v>2967</v>
      </c>
      <c r="B1129" s="0" t="s">
        <v>2968</v>
      </c>
      <c r="C1129" s="0" t="s">
        <v>2969</v>
      </c>
      <c r="D1129" s="0" t="s">
        <v>2970</v>
      </c>
      <c r="E1129" s="0" t="s">
        <v>2971</v>
      </c>
      <c r="F1129" s="0" t="s">
        <v>91</v>
      </c>
      <c r="G1129" s="0" t="s">
        <v>92</v>
      </c>
      <c r="H1129" s="0" t="s">
        <v>5078</v>
      </c>
      <c r="I1129" s="2">
        <v>45573</v>
      </c>
      <c r="J1129" s="2">
        <v>47034</v>
      </c>
    </row>
    <row r="1130" customFormat="false" ht="15" hidden="false" customHeight="false" outlineLevel="0" collapsed="false">
      <c r="A1130" s="0" t="s">
        <v>5079</v>
      </c>
      <c r="B1130" s="0" t="s">
        <v>5080</v>
      </c>
      <c r="C1130" s="0" t="s">
        <v>5081</v>
      </c>
      <c r="D1130" s="0" t="s">
        <v>5082</v>
      </c>
      <c r="E1130" s="0" t="s">
        <v>5083</v>
      </c>
      <c r="F1130" s="0" t="s">
        <v>71</v>
      </c>
      <c r="G1130" s="0" t="s">
        <v>72</v>
      </c>
      <c r="H1130" s="0" t="s">
        <v>5084</v>
      </c>
      <c r="I1130" s="2">
        <v>45593</v>
      </c>
      <c r="J1130" s="2">
        <v>47054</v>
      </c>
    </row>
    <row r="1131" customFormat="false" ht="15" hidden="false" customHeight="false" outlineLevel="0" collapsed="false">
      <c r="A1131" s="0" t="s">
        <v>5085</v>
      </c>
      <c r="B1131" s="0" t="s">
        <v>2631</v>
      </c>
      <c r="C1131" s="0" t="s">
        <v>5086</v>
      </c>
      <c r="D1131" s="0" t="s">
        <v>5087</v>
      </c>
      <c r="E1131" s="0" t="s">
        <v>1595</v>
      </c>
      <c r="F1131" s="0" t="s">
        <v>91</v>
      </c>
      <c r="G1131" s="0" t="s">
        <v>92</v>
      </c>
      <c r="H1131" s="0" t="s">
        <v>5088</v>
      </c>
      <c r="I1131" s="2">
        <v>45573</v>
      </c>
      <c r="J1131" s="2">
        <v>47034</v>
      </c>
    </row>
    <row r="1132" customFormat="false" ht="15" hidden="false" customHeight="false" outlineLevel="0" collapsed="false">
      <c r="A1132" s="0" t="s">
        <v>5089</v>
      </c>
      <c r="B1132" s="0" t="s">
        <v>5090</v>
      </c>
      <c r="C1132" s="0" t="s">
        <v>5091</v>
      </c>
      <c r="D1132" s="0" t="s">
        <v>5092</v>
      </c>
      <c r="E1132" s="0" t="s">
        <v>230</v>
      </c>
      <c r="F1132" s="0" t="s">
        <v>91</v>
      </c>
      <c r="G1132" s="0" t="s">
        <v>92</v>
      </c>
      <c r="H1132" s="0" t="s">
        <v>5093</v>
      </c>
      <c r="I1132" s="2">
        <v>45573</v>
      </c>
      <c r="J1132" s="2">
        <v>47034</v>
      </c>
    </row>
    <row r="1133" customFormat="false" ht="15" hidden="false" customHeight="false" outlineLevel="0" collapsed="false">
      <c r="A1133" s="0" t="s">
        <v>5094</v>
      </c>
      <c r="B1133" s="0" t="s">
        <v>5095</v>
      </c>
      <c r="C1133" s="0" t="s">
        <v>5096</v>
      </c>
      <c r="D1133" s="0" t="s">
        <v>5097</v>
      </c>
      <c r="E1133" s="0" t="s">
        <v>5098</v>
      </c>
      <c r="F1133" s="0" t="s">
        <v>205</v>
      </c>
      <c r="G1133" s="0" t="s">
        <v>206</v>
      </c>
      <c r="H1133" s="0" t="s">
        <v>5099</v>
      </c>
      <c r="I1133" s="2">
        <v>45573</v>
      </c>
      <c r="J1133" s="2">
        <v>47034</v>
      </c>
    </row>
    <row r="1134" customFormat="false" ht="15" hidden="false" customHeight="false" outlineLevel="0" collapsed="false">
      <c r="I1134" s="2"/>
      <c r="J1134" s="2"/>
    </row>
    <row r="1135" customFormat="false" ht="15" hidden="false" customHeight="false" outlineLevel="0" collapsed="false">
      <c r="A1135" s="0" t="s">
        <v>5085</v>
      </c>
      <c r="B1135" s="0" t="s">
        <v>2631</v>
      </c>
      <c r="C1135" s="0" t="s">
        <v>5086</v>
      </c>
      <c r="D1135" s="0" t="s">
        <v>5087</v>
      </c>
      <c r="E1135" s="0" t="s">
        <v>1595</v>
      </c>
      <c r="F1135" s="0" t="s">
        <v>15</v>
      </c>
      <c r="G1135" s="0" t="s">
        <v>16</v>
      </c>
      <c r="H1135" s="0" t="s">
        <v>5100</v>
      </c>
      <c r="I1135" s="2">
        <v>45586</v>
      </c>
      <c r="J1135" s="2">
        <v>47047</v>
      </c>
    </row>
    <row r="1136" customFormat="false" ht="15" hidden="false" customHeight="false" outlineLevel="0" collapsed="false">
      <c r="A1136" s="0" t="s">
        <v>5101</v>
      </c>
      <c r="B1136" s="0" t="s">
        <v>5102</v>
      </c>
      <c r="C1136" s="0" t="s">
        <v>5103</v>
      </c>
      <c r="D1136" s="0" t="s">
        <v>5104</v>
      </c>
      <c r="E1136" s="0" t="s">
        <v>5105</v>
      </c>
      <c r="F1136" s="0" t="s">
        <v>15</v>
      </c>
      <c r="G1136" s="0" t="s">
        <v>16</v>
      </c>
      <c r="H1136" s="0" t="s">
        <v>5106</v>
      </c>
      <c r="I1136" s="2">
        <v>45593</v>
      </c>
      <c r="J1136" s="2">
        <v>47054</v>
      </c>
    </row>
    <row r="1137" customFormat="false" ht="15" hidden="false" customHeight="false" outlineLevel="0" collapsed="false">
      <c r="A1137" s="0" t="s">
        <v>5107</v>
      </c>
      <c r="B1137" s="0" t="s">
        <v>2882</v>
      </c>
      <c r="C1137" s="0" t="s">
        <v>5108</v>
      </c>
      <c r="D1137" s="0" t="s">
        <v>5109</v>
      </c>
      <c r="E1137" s="0" t="s">
        <v>5110</v>
      </c>
      <c r="F1137" s="0" t="s">
        <v>15</v>
      </c>
      <c r="G1137" s="0" t="s">
        <v>16</v>
      </c>
      <c r="H1137" s="0" t="s">
        <v>5111</v>
      </c>
      <c r="I1137" s="2">
        <v>45593</v>
      </c>
      <c r="J1137" s="2">
        <v>47054</v>
      </c>
    </row>
    <row r="1138" customFormat="false" ht="15" hidden="false" customHeight="false" outlineLevel="0" collapsed="false">
      <c r="A1138" s="0" t="s">
        <v>5112</v>
      </c>
      <c r="B1138" s="0" t="s">
        <v>5113</v>
      </c>
      <c r="C1138" s="0" t="s">
        <v>5114</v>
      </c>
      <c r="D1138" s="0" t="s">
        <v>5115</v>
      </c>
      <c r="E1138" s="0" t="s">
        <v>5116</v>
      </c>
      <c r="F1138" s="0" t="s">
        <v>91</v>
      </c>
      <c r="G1138" s="0" t="s">
        <v>92</v>
      </c>
      <c r="H1138" s="0" t="s">
        <v>5117</v>
      </c>
      <c r="I1138" s="2">
        <v>45603</v>
      </c>
      <c r="J1138" s="2">
        <v>47064</v>
      </c>
    </row>
    <row r="1139" customFormat="false" ht="15" hidden="false" customHeight="false" outlineLevel="0" collapsed="false">
      <c r="A1139" s="0" t="s">
        <v>5118</v>
      </c>
      <c r="B1139" s="0" t="s">
        <v>5119</v>
      </c>
      <c r="C1139" s="0" t="s">
        <v>5120</v>
      </c>
      <c r="D1139" s="0" t="s">
        <v>5121</v>
      </c>
      <c r="E1139" s="0" t="s">
        <v>5122</v>
      </c>
      <c r="F1139" s="0" t="s">
        <v>15</v>
      </c>
      <c r="G1139" s="0" t="s">
        <v>16</v>
      </c>
      <c r="H1139" s="0" t="s">
        <v>5123</v>
      </c>
      <c r="I1139" s="2">
        <v>45593</v>
      </c>
      <c r="J1139" s="2">
        <v>47054</v>
      </c>
    </row>
    <row r="1140" customFormat="false" ht="15" hidden="false" customHeight="false" outlineLevel="0" collapsed="false">
      <c r="A1140" s="0" t="s">
        <v>5124</v>
      </c>
      <c r="B1140" s="0" t="s">
        <v>776</v>
      </c>
      <c r="C1140" s="0" t="s">
        <v>5125</v>
      </c>
      <c r="D1140" s="0" t="s">
        <v>5126</v>
      </c>
      <c r="E1140" s="0" t="s">
        <v>731</v>
      </c>
      <c r="F1140" s="0" t="s">
        <v>71</v>
      </c>
      <c r="G1140" s="0" t="s">
        <v>72</v>
      </c>
      <c r="H1140" s="0" t="s">
        <v>5127</v>
      </c>
      <c r="I1140" s="2">
        <v>45594</v>
      </c>
      <c r="J1140" s="2">
        <v>47055</v>
      </c>
    </row>
    <row r="1141" customFormat="false" ht="15" hidden="false" customHeight="false" outlineLevel="0" collapsed="false">
      <c r="A1141" s="0" t="s">
        <v>5128</v>
      </c>
      <c r="B1141" s="0" t="s">
        <v>5129</v>
      </c>
      <c r="C1141" s="0" t="s">
        <v>5130</v>
      </c>
      <c r="D1141" s="0" t="s">
        <v>5131</v>
      </c>
      <c r="E1141" s="0" t="s">
        <v>5132</v>
      </c>
      <c r="F1141" s="0" t="s">
        <v>231</v>
      </c>
      <c r="G1141" s="0" t="s">
        <v>232</v>
      </c>
      <c r="H1141" s="0" t="s">
        <v>5133</v>
      </c>
      <c r="I1141" s="2">
        <v>45594</v>
      </c>
      <c r="J1141" s="2">
        <v>47055</v>
      </c>
    </row>
    <row r="1142" customFormat="false" ht="15" hidden="false" customHeight="false" outlineLevel="0" collapsed="false">
      <c r="A1142" s="0" t="s">
        <v>5134</v>
      </c>
      <c r="B1142" s="0" t="s">
        <v>1055</v>
      </c>
      <c r="C1142" s="0" t="s">
        <v>5135</v>
      </c>
      <c r="D1142" s="0" t="s">
        <v>5136</v>
      </c>
      <c r="E1142" s="0" t="s">
        <v>5137</v>
      </c>
      <c r="F1142" s="0" t="s">
        <v>321</v>
      </c>
      <c r="G1142" s="0" t="s">
        <v>322</v>
      </c>
      <c r="H1142" s="0" t="s">
        <v>5138</v>
      </c>
      <c r="I1142" s="2">
        <v>45594</v>
      </c>
      <c r="J1142" s="2">
        <v>47055</v>
      </c>
    </row>
    <row r="1143" customFormat="false" ht="15" hidden="false" customHeight="false" outlineLevel="0" collapsed="false">
      <c r="A1143" s="0" t="s">
        <v>5139</v>
      </c>
      <c r="B1143" s="0" t="s">
        <v>5140</v>
      </c>
      <c r="C1143" s="0" t="s">
        <v>5141</v>
      </c>
      <c r="D1143" s="0" t="s">
        <v>5142</v>
      </c>
      <c r="E1143" s="0" t="s">
        <v>5143</v>
      </c>
      <c r="F1143" s="0" t="s">
        <v>91</v>
      </c>
      <c r="G1143" s="0" t="s">
        <v>92</v>
      </c>
      <c r="H1143" s="0" t="s">
        <v>5144</v>
      </c>
      <c r="I1143" s="2">
        <v>45603</v>
      </c>
      <c r="J1143" s="2">
        <v>47064</v>
      </c>
    </row>
    <row r="1144" customFormat="false" ht="15" hidden="false" customHeight="false" outlineLevel="0" collapsed="false">
      <c r="A1144" s="0" t="s">
        <v>5145</v>
      </c>
      <c r="B1144" s="0" t="s">
        <v>570</v>
      </c>
      <c r="C1144" s="0" t="s">
        <v>5146</v>
      </c>
      <c r="D1144" s="0" t="s">
        <v>5147</v>
      </c>
      <c r="E1144" s="0" t="s">
        <v>5148</v>
      </c>
      <c r="F1144" s="0" t="s">
        <v>321</v>
      </c>
      <c r="G1144" s="0" t="s">
        <v>322</v>
      </c>
      <c r="H1144" s="0" t="s">
        <v>5149</v>
      </c>
      <c r="I1144" s="2">
        <v>45602</v>
      </c>
      <c r="J1144" s="2">
        <v>47063</v>
      </c>
    </row>
    <row r="1145" customFormat="false" ht="15" hidden="false" customHeight="false" outlineLevel="0" collapsed="false">
      <c r="A1145" s="0" t="s">
        <v>5150</v>
      </c>
      <c r="B1145" s="0" t="s">
        <v>5151</v>
      </c>
      <c r="C1145" s="0" t="s">
        <v>5152</v>
      </c>
      <c r="D1145" s="0" t="s">
        <v>5153</v>
      </c>
      <c r="E1145" s="0" t="s">
        <v>175</v>
      </c>
      <c r="F1145" s="0" t="s">
        <v>560</v>
      </c>
      <c r="G1145" s="0" t="s">
        <v>474</v>
      </c>
      <c r="H1145" s="0" t="s">
        <v>5154</v>
      </c>
      <c r="I1145" s="2">
        <v>45582</v>
      </c>
      <c r="J1145" s="2">
        <v>47043</v>
      </c>
    </row>
    <row r="1146" customFormat="false" ht="15" hidden="false" customHeight="false" outlineLevel="0" collapsed="false">
      <c r="A1146" s="0" t="s">
        <v>5155</v>
      </c>
      <c r="B1146" s="0" t="s">
        <v>5156</v>
      </c>
      <c r="C1146" s="0" t="s">
        <v>5157</v>
      </c>
      <c r="D1146" s="0" t="s">
        <v>5158</v>
      </c>
      <c r="E1146" s="0" t="s">
        <v>1563</v>
      </c>
      <c r="F1146" s="0" t="s">
        <v>560</v>
      </c>
      <c r="G1146" s="0" t="s">
        <v>474</v>
      </c>
      <c r="H1146" s="0" t="s">
        <v>5159</v>
      </c>
      <c r="I1146" s="2">
        <v>45582</v>
      </c>
      <c r="J1146" s="2">
        <v>47043</v>
      </c>
    </row>
    <row r="1147" customFormat="false" ht="15" hidden="false" customHeight="false" outlineLevel="0" collapsed="false">
      <c r="A1147" s="0" t="s">
        <v>116</v>
      </c>
      <c r="B1147" s="0" t="s">
        <v>117</v>
      </c>
      <c r="C1147" s="0" t="s">
        <v>118</v>
      </c>
      <c r="D1147" s="0" t="s">
        <v>119</v>
      </c>
      <c r="E1147" s="0" t="s">
        <v>120</v>
      </c>
      <c r="F1147" s="0" t="s">
        <v>205</v>
      </c>
      <c r="G1147" s="0" t="s">
        <v>206</v>
      </c>
      <c r="H1147" s="0" t="s">
        <v>3649</v>
      </c>
      <c r="I1147" s="2">
        <v>45602</v>
      </c>
      <c r="J1147" s="2">
        <v>47063</v>
      </c>
    </row>
    <row r="1148" customFormat="false" ht="15" hidden="false" customHeight="false" outlineLevel="0" collapsed="false">
      <c r="A1148" s="0" t="s">
        <v>138</v>
      </c>
      <c r="B1148" s="0" t="s">
        <v>139</v>
      </c>
      <c r="C1148" s="0" t="s">
        <v>140</v>
      </c>
      <c r="D1148" s="0" t="s">
        <v>141</v>
      </c>
      <c r="E1148" s="0" t="s">
        <v>90</v>
      </c>
      <c r="F1148" s="0" t="s">
        <v>91</v>
      </c>
      <c r="G1148" s="0" t="s">
        <v>92</v>
      </c>
      <c r="H1148" s="0" t="s">
        <v>5160</v>
      </c>
      <c r="I1148" s="2">
        <v>45603</v>
      </c>
      <c r="J1148" s="2">
        <v>47064</v>
      </c>
    </row>
    <row r="1149" customFormat="false" ht="15" hidden="false" customHeight="false" outlineLevel="0" collapsed="false">
      <c r="I1149" s="2"/>
      <c r="J1149" s="2"/>
    </row>
    <row r="1150" customFormat="false" ht="15" hidden="false" customHeight="false" outlineLevel="0" collapsed="false">
      <c r="A1150" s="0" t="s">
        <v>4926</v>
      </c>
      <c r="B1150" s="0" t="s">
        <v>1683</v>
      </c>
      <c r="C1150" s="0" t="s">
        <v>4927</v>
      </c>
      <c r="D1150" s="0" t="s">
        <v>4928</v>
      </c>
      <c r="E1150" s="0" t="s">
        <v>90</v>
      </c>
      <c r="F1150" s="0" t="s">
        <v>91</v>
      </c>
      <c r="G1150" s="0" t="s">
        <v>92</v>
      </c>
      <c r="H1150" s="0" t="s">
        <v>5161</v>
      </c>
      <c r="I1150" s="2">
        <v>45603</v>
      </c>
      <c r="J1150" s="2">
        <v>47064</v>
      </c>
    </row>
    <row r="1151" customFormat="false" ht="15" hidden="false" customHeight="false" outlineLevel="0" collapsed="false">
      <c r="A1151" s="0" t="s">
        <v>5162</v>
      </c>
      <c r="B1151" s="0" t="s">
        <v>241</v>
      </c>
      <c r="C1151" s="0" t="s">
        <v>5163</v>
      </c>
      <c r="D1151" s="0" t="s">
        <v>5164</v>
      </c>
      <c r="E1151" s="0" t="s">
        <v>4312</v>
      </c>
      <c r="F1151" s="0" t="s">
        <v>91</v>
      </c>
      <c r="G1151" s="0" t="s">
        <v>92</v>
      </c>
      <c r="H1151" s="0" t="s">
        <v>5088</v>
      </c>
      <c r="I1151" s="2">
        <v>45587</v>
      </c>
      <c r="J1151" s="2">
        <v>47048</v>
      </c>
    </row>
    <row r="1152" customFormat="false" ht="15" hidden="false" customHeight="false" outlineLevel="0" collapsed="false">
      <c r="A1152" s="0" t="s">
        <v>5165</v>
      </c>
      <c r="B1152" s="0" t="s">
        <v>5166</v>
      </c>
      <c r="C1152" s="0" t="s">
        <v>5167</v>
      </c>
      <c r="D1152" s="0" t="s">
        <v>5168</v>
      </c>
      <c r="E1152" s="0" t="s">
        <v>5169</v>
      </c>
      <c r="F1152" s="0" t="s">
        <v>321</v>
      </c>
      <c r="G1152" s="0" t="s">
        <v>322</v>
      </c>
      <c r="H1152" s="0" t="s">
        <v>5170</v>
      </c>
      <c r="I1152" s="2">
        <v>45601</v>
      </c>
      <c r="J1152" s="2">
        <v>47062</v>
      </c>
    </row>
    <row r="1153" customFormat="false" ht="15" hidden="false" customHeight="false" outlineLevel="0" collapsed="false">
      <c r="A1153" s="0" t="s">
        <v>5171</v>
      </c>
      <c r="B1153" s="0" t="s">
        <v>5172</v>
      </c>
      <c r="C1153" s="0" t="s">
        <v>5173</v>
      </c>
      <c r="D1153" s="0" t="s">
        <v>5174</v>
      </c>
      <c r="E1153" s="0" t="s">
        <v>5175</v>
      </c>
      <c r="F1153" s="0" t="s">
        <v>231</v>
      </c>
      <c r="G1153" s="0" t="s">
        <v>232</v>
      </c>
      <c r="H1153" s="0" t="s">
        <v>5176</v>
      </c>
      <c r="I1153" s="2">
        <v>45594</v>
      </c>
      <c r="J1153" s="2">
        <v>47055</v>
      </c>
    </row>
    <row r="1154" customFormat="false" ht="15" hidden="false" customHeight="false" outlineLevel="0" collapsed="false">
      <c r="I1154" s="2"/>
      <c r="J1154" s="2"/>
    </row>
    <row r="1155" customFormat="false" ht="15" hidden="false" customHeight="false" outlineLevel="0" collapsed="false">
      <c r="A1155" s="0" t="s">
        <v>5177</v>
      </c>
      <c r="B1155" s="0" t="s">
        <v>5178</v>
      </c>
      <c r="C1155" s="0" t="s">
        <v>5179</v>
      </c>
      <c r="D1155" s="0" t="s">
        <v>5180</v>
      </c>
      <c r="E1155" s="0" t="s">
        <v>90</v>
      </c>
      <c r="F1155" s="0" t="s">
        <v>15</v>
      </c>
      <c r="G1155" s="0" t="s">
        <v>16</v>
      </c>
      <c r="H1155" s="0" t="s">
        <v>5181</v>
      </c>
      <c r="I1155" s="2">
        <v>45611</v>
      </c>
      <c r="J1155" s="2">
        <v>47072</v>
      </c>
    </row>
    <row r="1156" customFormat="false" ht="15" hidden="false" customHeight="false" outlineLevel="0" collapsed="false">
      <c r="A1156" s="0" t="s">
        <v>5182</v>
      </c>
      <c r="B1156" s="0" t="s">
        <v>5183</v>
      </c>
      <c r="C1156" s="0" t="s">
        <v>5184</v>
      </c>
      <c r="D1156" s="0" t="s">
        <v>3641</v>
      </c>
      <c r="E1156" s="0" t="s">
        <v>3642</v>
      </c>
      <c r="F1156" s="0" t="s">
        <v>205</v>
      </c>
      <c r="G1156" s="0" t="s">
        <v>206</v>
      </c>
      <c r="H1156" s="0" t="s">
        <v>5185</v>
      </c>
      <c r="I1156" s="2">
        <v>45611</v>
      </c>
      <c r="J1156" s="2">
        <v>47072</v>
      </c>
    </row>
    <row r="1157" customFormat="false" ht="15" hidden="false" customHeight="false" outlineLevel="0" collapsed="false">
      <c r="A1157" s="0" t="s">
        <v>4438</v>
      </c>
      <c r="B1157" s="0" t="s">
        <v>4439</v>
      </c>
      <c r="C1157" s="0" t="s">
        <v>4440</v>
      </c>
      <c r="D1157" s="0" t="s">
        <v>4441</v>
      </c>
      <c r="E1157" s="0" t="s">
        <v>4442</v>
      </c>
      <c r="F1157" s="0" t="s">
        <v>321</v>
      </c>
      <c r="G1157" s="0" t="s">
        <v>322</v>
      </c>
      <c r="H1157" s="0" t="s">
        <v>5186</v>
      </c>
      <c r="I1157" s="2">
        <v>45611</v>
      </c>
      <c r="J1157" s="2">
        <v>47072</v>
      </c>
    </row>
    <row r="1158" customFormat="false" ht="15" hidden="false" customHeight="false" outlineLevel="0" collapsed="false">
      <c r="A1158" s="0" t="s">
        <v>5187</v>
      </c>
      <c r="B1158" s="0" t="s">
        <v>5188</v>
      </c>
      <c r="C1158" s="0" t="s">
        <v>5189</v>
      </c>
      <c r="D1158" s="0" t="s">
        <v>5190</v>
      </c>
      <c r="E1158" s="0" t="s">
        <v>5191</v>
      </c>
      <c r="F1158" s="0" t="s">
        <v>321</v>
      </c>
      <c r="G1158" s="0" t="s">
        <v>322</v>
      </c>
      <c r="H1158" s="0" t="s">
        <v>5192</v>
      </c>
      <c r="I1158" s="2">
        <v>45615</v>
      </c>
      <c r="J1158" s="2">
        <v>47076</v>
      </c>
    </row>
    <row r="1159" customFormat="false" ht="15" hidden="false" customHeight="false" outlineLevel="0" collapsed="false">
      <c r="A1159" s="0" t="s">
        <v>5193</v>
      </c>
      <c r="B1159" s="0" t="s">
        <v>5194</v>
      </c>
      <c r="C1159" s="0" t="s">
        <v>5195</v>
      </c>
      <c r="D1159" s="0" t="s">
        <v>5196</v>
      </c>
      <c r="E1159" s="0" t="s">
        <v>2885</v>
      </c>
      <c r="F1159" s="0" t="s">
        <v>15</v>
      </c>
      <c r="G1159" s="0" t="s">
        <v>16</v>
      </c>
      <c r="H1159" s="0" t="s">
        <v>5197</v>
      </c>
      <c r="I1159" s="2">
        <v>45615</v>
      </c>
      <c r="J1159" s="2">
        <v>47076</v>
      </c>
    </row>
    <row r="1160" customFormat="false" ht="15" hidden="false" customHeight="false" outlineLevel="0" collapsed="false">
      <c r="A1160" s="0" t="s">
        <v>324</v>
      </c>
      <c r="B1160" s="0" t="s">
        <v>325</v>
      </c>
      <c r="C1160" s="0" t="s">
        <v>5198</v>
      </c>
      <c r="D1160" s="0" t="s">
        <v>5199</v>
      </c>
      <c r="E1160" s="0" t="s">
        <v>328</v>
      </c>
      <c r="F1160" s="0" t="s">
        <v>321</v>
      </c>
      <c r="G1160" s="0" t="s">
        <v>322</v>
      </c>
      <c r="H1160" s="0" t="s">
        <v>5200</v>
      </c>
      <c r="I1160" s="2">
        <v>45615</v>
      </c>
      <c r="J1160" s="2">
        <v>47076</v>
      </c>
    </row>
    <row r="1161" customFormat="false" ht="15" hidden="false" customHeight="false" outlineLevel="0" collapsed="false">
      <c r="I1161" s="2"/>
      <c r="J1161" s="2"/>
    </row>
    <row r="1162" customFormat="false" ht="15" hidden="false" customHeight="false" outlineLevel="0" collapsed="false">
      <c r="A1162" s="0" t="s">
        <v>5201</v>
      </c>
      <c r="B1162" s="0" t="s">
        <v>5202</v>
      </c>
      <c r="C1162" s="0" t="s">
        <v>5203</v>
      </c>
      <c r="D1162" s="0" t="s">
        <v>5204</v>
      </c>
      <c r="E1162" s="0" t="s">
        <v>5203</v>
      </c>
      <c r="F1162" s="0" t="s">
        <v>560</v>
      </c>
      <c r="G1162" s="0" t="s">
        <v>474</v>
      </c>
      <c r="I1162" s="2"/>
      <c r="J1162" s="2"/>
    </row>
    <row r="1163" customFormat="false" ht="15" hidden="false" customHeight="false" outlineLevel="0" collapsed="false">
      <c r="A1163" s="0" t="s">
        <v>5205</v>
      </c>
      <c r="B1163" s="0" t="s">
        <v>241</v>
      </c>
      <c r="C1163" s="0" t="s">
        <v>5206</v>
      </c>
      <c r="D1163" s="0" t="s">
        <v>5207</v>
      </c>
      <c r="E1163" s="0" t="s">
        <v>5208</v>
      </c>
      <c r="F1163" s="0" t="s">
        <v>71</v>
      </c>
      <c r="G1163" s="0" t="s">
        <v>72</v>
      </c>
      <c r="H1163" s="0" t="s">
        <v>5209</v>
      </c>
      <c r="I1163" s="2">
        <v>45610</v>
      </c>
      <c r="J1163" s="2">
        <v>47071</v>
      </c>
    </row>
    <row r="1164" customFormat="false" ht="15" hidden="false" customHeight="false" outlineLevel="0" collapsed="false">
      <c r="A1164" s="0" t="s">
        <v>5210</v>
      </c>
      <c r="B1164" s="0" t="s">
        <v>5211</v>
      </c>
      <c r="C1164" s="0" t="s">
        <v>5212</v>
      </c>
      <c r="D1164" s="0" t="s">
        <v>5213</v>
      </c>
      <c r="E1164" s="0" t="s">
        <v>5214</v>
      </c>
      <c r="F1164" s="0" t="s">
        <v>321</v>
      </c>
      <c r="G1164" s="0" t="s">
        <v>322</v>
      </c>
      <c r="H1164" s="0" t="s">
        <v>5215</v>
      </c>
      <c r="I1164" s="2">
        <v>45615</v>
      </c>
      <c r="J1164" s="2">
        <v>47076</v>
      </c>
    </row>
    <row r="1165" customFormat="false" ht="15" hidden="false" customHeight="false" outlineLevel="0" collapsed="false">
      <c r="A1165" s="0" t="s">
        <v>5216</v>
      </c>
      <c r="B1165" s="0" t="s">
        <v>5217</v>
      </c>
      <c r="C1165" s="0" t="s">
        <v>5218</v>
      </c>
      <c r="D1165" s="0" t="s">
        <v>5219</v>
      </c>
      <c r="E1165" s="0" t="s">
        <v>5220</v>
      </c>
      <c r="F1165" s="0" t="s">
        <v>91</v>
      </c>
      <c r="G1165" s="0" t="s">
        <v>92</v>
      </c>
      <c r="H1165" s="0" t="s">
        <v>5221</v>
      </c>
      <c r="I1165" s="2">
        <v>45616</v>
      </c>
      <c r="J1165" s="2">
        <v>47077</v>
      </c>
    </row>
    <row r="1166" customFormat="false" ht="15" hidden="false" customHeight="false" outlineLevel="0" collapsed="false">
      <c r="A1166" s="0" t="s">
        <v>5222</v>
      </c>
      <c r="B1166" s="0" t="s">
        <v>5223</v>
      </c>
      <c r="C1166" s="0" t="s">
        <v>5224</v>
      </c>
      <c r="D1166" s="0" t="s">
        <v>5225</v>
      </c>
      <c r="E1166" s="0" t="s">
        <v>1949</v>
      </c>
      <c r="F1166" s="0" t="s">
        <v>91</v>
      </c>
      <c r="G1166" s="0" t="s">
        <v>92</v>
      </c>
      <c r="H1166" s="0" t="s">
        <v>5226</v>
      </c>
      <c r="I1166" s="2">
        <v>45623</v>
      </c>
      <c r="J1166" s="2">
        <v>47084</v>
      </c>
    </row>
    <row r="1167" customFormat="false" ht="15" hidden="false" customHeight="false" outlineLevel="0" collapsed="false">
      <c r="A1167" s="0" t="s">
        <v>5227</v>
      </c>
      <c r="B1167" s="0" t="s">
        <v>5228</v>
      </c>
      <c r="C1167" s="0" t="s">
        <v>5229</v>
      </c>
      <c r="D1167" s="0" t="s">
        <v>5230</v>
      </c>
      <c r="E1167" s="0" t="s">
        <v>5229</v>
      </c>
      <c r="F1167" s="0" t="s">
        <v>71</v>
      </c>
      <c r="G1167" s="0" t="s">
        <v>72</v>
      </c>
      <c r="H1167" s="0" t="s">
        <v>4929</v>
      </c>
      <c r="I1167" s="2">
        <v>45607</v>
      </c>
      <c r="J1167" s="2">
        <v>47068</v>
      </c>
    </row>
    <row r="1168" customFormat="false" ht="15" hidden="false" customHeight="false" outlineLevel="0" collapsed="false">
      <c r="A1168" s="0" t="s">
        <v>5231</v>
      </c>
      <c r="B1168" s="0" t="s">
        <v>5232</v>
      </c>
      <c r="C1168" s="0" t="s">
        <v>5233</v>
      </c>
      <c r="D1168" s="0" t="s">
        <v>5234</v>
      </c>
      <c r="E1168" s="0" t="s">
        <v>5235</v>
      </c>
      <c r="F1168" s="0" t="s">
        <v>71</v>
      </c>
      <c r="G1168" s="0" t="s">
        <v>72</v>
      </c>
      <c r="H1168" s="0" t="s">
        <v>5236</v>
      </c>
      <c r="I1168" s="2">
        <v>45622</v>
      </c>
      <c r="J1168" s="2">
        <v>47083</v>
      </c>
    </row>
    <row r="1169" customFormat="false" ht="15" hidden="false" customHeight="false" outlineLevel="0" collapsed="false">
      <c r="A1169" s="0" t="s">
        <v>5237</v>
      </c>
      <c r="B1169" s="0" t="s">
        <v>5238</v>
      </c>
      <c r="C1169" s="0" t="s">
        <v>5239</v>
      </c>
      <c r="D1169" s="0" t="s">
        <v>5240</v>
      </c>
      <c r="E1169" s="0" t="s">
        <v>1334</v>
      </c>
      <c r="F1169" s="0" t="s">
        <v>91</v>
      </c>
      <c r="G1169" s="0" t="s">
        <v>92</v>
      </c>
      <c r="H1169" s="0" t="s">
        <v>5241</v>
      </c>
      <c r="I1169" s="2">
        <v>45608</v>
      </c>
      <c r="J1169" s="2">
        <v>47069</v>
      </c>
    </row>
    <row r="1170" customFormat="false" ht="15" hidden="false" customHeight="false" outlineLevel="0" collapsed="false">
      <c r="A1170" s="0" t="s">
        <v>5242</v>
      </c>
      <c r="B1170" s="0" t="s">
        <v>5243</v>
      </c>
      <c r="C1170" s="0" t="s">
        <v>5244</v>
      </c>
      <c r="D1170" s="0" t="s">
        <v>427</v>
      </c>
      <c r="E1170" s="0" t="s">
        <v>428</v>
      </c>
      <c r="F1170" s="0" t="s">
        <v>91</v>
      </c>
      <c r="G1170" s="0" t="s">
        <v>92</v>
      </c>
      <c r="H1170" s="0" t="s">
        <v>5245</v>
      </c>
      <c r="I1170" s="2">
        <v>45607</v>
      </c>
      <c r="J1170" s="2">
        <v>47068</v>
      </c>
    </row>
    <row r="1171" customFormat="false" ht="15" hidden="false" customHeight="false" outlineLevel="0" collapsed="false">
      <c r="A1171" s="0" t="s">
        <v>5246</v>
      </c>
      <c r="B1171" s="0" t="s">
        <v>5247</v>
      </c>
      <c r="C1171" s="0" t="s">
        <v>5248</v>
      </c>
      <c r="D1171" s="0" t="s">
        <v>5249</v>
      </c>
      <c r="E1171" s="0" t="s">
        <v>5250</v>
      </c>
      <c r="F1171" s="0" t="s">
        <v>321</v>
      </c>
      <c r="G1171" s="0" t="s">
        <v>322</v>
      </c>
      <c r="H1171" s="0" t="s">
        <v>5251</v>
      </c>
      <c r="I1171" s="2">
        <v>45616</v>
      </c>
      <c r="J1171" s="2">
        <v>47077</v>
      </c>
    </row>
    <row r="1172" customFormat="false" ht="15" hidden="false" customHeight="false" outlineLevel="0" collapsed="false">
      <c r="I1172" s="2"/>
      <c r="J1172" s="2"/>
    </row>
    <row r="1173" customFormat="false" ht="15" hidden="false" customHeight="false" outlineLevel="0" collapsed="false">
      <c r="A1173" s="0" t="s">
        <v>5252</v>
      </c>
      <c r="B1173" s="0" t="s">
        <v>1683</v>
      </c>
      <c r="C1173" s="0" t="s">
        <v>5253</v>
      </c>
      <c r="D1173" s="0" t="s">
        <v>5254</v>
      </c>
      <c r="E1173" s="0" t="s">
        <v>1864</v>
      </c>
      <c r="F1173" s="0" t="s">
        <v>91</v>
      </c>
      <c r="G1173" s="0" t="s">
        <v>92</v>
      </c>
      <c r="H1173" s="0" t="s">
        <v>5255</v>
      </c>
      <c r="I1173" s="2">
        <v>45623</v>
      </c>
      <c r="J1173" s="2">
        <v>47084</v>
      </c>
    </row>
    <row r="1174" customFormat="false" ht="15" hidden="false" customHeight="false" outlineLevel="0" collapsed="false">
      <c r="A1174" s="0" t="s">
        <v>5256</v>
      </c>
      <c r="B1174" s="0" t="s">
        <v>5257</v>
      </c>
      <c r="C1174" s="0" t="s">
        <v>5258</v>
      </c>
      <c r="D1174" s="0" t="s">
        <v>5259</v>
      </c>
      <c r="E1174" s="0" t="s">
        <v>5260</v>
      </c>
      <c r="F1174" s="0" t="s">
        <v>15</v>
      </c>
      <c r="G1174" s="0" t="s">
        <v>16</v>
      </c>
      <c r="H1174" s="0" t="s">
        <v>5261</v>
      </c>
      <c r="I1174" s="2">
        <v>45615</v>
      </c>
      <c r="J1174" s="2">
        <v>47076</v>
      </c>
    </row>
    <row r="1175" customFormat="false" ht="15" hidden="false" customHeight="false" outlineLevel="0" collapsed="false">
      <c r="A1175" s="0" t="s">
        <v>5262</v>
      </c>
      <c r="B1175" s="0" t="s">
        <v>2968</v>
      </c>
      <c r="C1175" s="0" t="s">
        <v>5263</v>
      </c>
      <c r="D1175" s="0" t="s">
        <v>5264</v>
      </c>
      <c r="E1175" s="0" t="s">
        <v>5122</v>
      </c>
      <c r="F1175" s="0" t="s">
        <v>15</v>
      </c>
      <c r="G1175" s="0" t="s">
        <v>16</v>
      </c>
      <c r="H1175" s="0" t="s">
        <v>5265</v>
      </c>
      <c r="I1175" s="2">
        <v>45616</v>
      </c>
      <c r="J1175" s="2">
        <v>47077</v>
      </c>
    </row>
    <row r="1176" customFormat="false" ht="15" hidden="false" customHeight="false" outlineLevel="0" collapsed="false">
      <c r="A1176" s="0" t="s">
        <v>5101</v>
      </c>
      <c r="B1176" s="0" t="s">
        <v>5102</v>
      </c>
      <c r="C1176" s="0" t="s">
        <v>5103</v>
      </c>
      <c r="D1176" s="0" t="s">
        <v>5104</v>
      </c>
      <c r="E1176" s="0" t="s">
        <v>5105</v>
      </c>
      <c r="F1176" s="0" t="s">
        <v>321</v>
      </c>
      <c r="G1176" s="0" t="s">
        <v>322</v>
      </c>
      <c r="H1176" s="0" t="s">
        <v>5266</v>
      </c>
      <c r="I1176" s="2">
        <v>45616</v>
      </c>
      <c r="J1176" s="2">
        <v>47077</v>
      </c>
    </row>
    <row r="1177" customFormat="false" ht="15" hidden="false" customHeight="false" outlineLevel="0" collapsed="false">
      <c r="A1177" s="0" t="s">
        <v>5267</v>
      </c>
      <c r="B1177" s="0" t="s">
        <v>2685</v>
      </c>
      <c r="C1177" s="0" t="s">
        <v>5268</v>
      </c>
      <c r="D1177" s="0" t="s">
        <v>5269</v>
      </c>
      <c r="E1177" s="0" t="s">
        <v>2795</v>
      </c>
      <c r="F1177" s="0" t="s">
        <v>91</v>
      </c>
      <c r="G1177" s="0" t="s">
        <v>92</v>
      </c>
      <c r="H1177" s="0" t="s">
        <v>5270</v>
      </c>
      <c r="I1177" s="2">
        <v>45628</v>
      </c>
      <c r="J1177" s="2">
        <v>47089</v>
      </c>
    </row>
    <row r="1178" customFormat="false" ht="15" hidden="false" customHeight="false" outlineLevel="0" collapsed="false">
      <c r="I1178" s="2"/>
      <c r="J1178" s="2"/>
    </row>
    <row r="1179" customFormat="false" ht="15" hidden="false" customHeight="false" outlineLevel="0" collapsed="false">
      <c r="A1179" s="0" t="s">
        <v>5271</v>
      </c>
      <c r="B1179" s="0" t="s">
        <v>5272</v>
      </c>
      <c r="C1179" s="0" t="s">
        <v>5273</v>
      </c>
      <c r="D1179" s="0" t="s">
        <v>5274</v>
      </c>
      <c r="E1179" s="0" t="s">
        <v>5275</v>
      </c>
      <c r="F1179" s="0" t="s">
        <v>71</v>
      </c>
      <c r="G1179" s="0" t="s">
        <v>72</v>
      </c>
      <c r="H1179" s="0" t="s">
        <v>5276</v>
      </c>
      <c r="I1179" s="2">
        <v>45623</v>
      </c>
      <c r="J1179" s="2">
        <v>47084</v>
      </c>
    </row>
    <row r="1180" customFormat="false" ht="15" hidden="false" customHeight="false" outlineLevel="0" collapsed="false">
      <c r="A1180" s="0" t="s">
        <v>5277</v>
      </c>
      <c r="B1180" s="0" t="s">
        <v>5278</v>
      </c>
      <c r="C1180" s="0" t="s">
        <v>5279</v>
      </c>
      <c r="D1180" s="0" t="s">
        <v>5280</v>
      </c>
      <c r="E1180" s="0" t="s">
        <v>866</v>
      </c>
      <c r="F1180" s="0" t="s">
        <v>91</v>
      </c>
      <c r="G1180" s="0" t="s">
        <v>92</v>
      </c>
      <c r="H1180" s="0" t="s">
        <v>5281</v>
      </c>
      <c r="I1180" s="2">
        <v>45622</v>
      </c>
      <c r="J1180" s="2">
        <v>47083</v>
      </c>
    </row>
    <row r="1181" customFormat="false" ht="15" hidden="false" customHeight="false" outlineLevel="0" collapsed="false">
      <c r="A1181" s="0" t="s">
        <v>5282</v>
      </c>
      <c r="B1181" s="0" t="s">
        <v>5283</v>
      </c>
      <c r="C1181" s="0" t="s">
        <v>5284</v>
      </c>
      <c r="D1181" s="0" t="s">
        <v>5285</v>
      </c>
      <c r="E1181" s="0" t="s">
        <v>5286</v>
      </c>
      <c r="F1181" s="0" t="s">
        <v>15</v>
      </c>
      <c r="G1181" s="0" t="s">
        <v>16</v>
      </c>
      <c r="H1181" s="0" t="s">
        <v>5287</v>
      </c>
      <c r="I1181" s="2">
        <v>45622</v>
      </c>
      <c r="J1181" s="2">
        <v>47083</v>
      </c>
    </row>
    <row r="1182" customFormat="false" ht="15" hidden="false" customHeight="false" outlineLevel="0" collapsed="false">
      <c r="A1182" s="0" t="s">
        <v>5288</v>
      </c>
      <c r="B1182" s="0" t="s">
        <v>5289</v>
      </c>
      <c r="C1182" s="0" t="s">
        <v>5290</v>
      </c>
      <c r="D1182" s="0" t="s">
        <v>5291</v>
      </c>
      <c r="E1182" s="0" t="s">
        <v>238</v>
      </c>
      <c r="F1182" s="0" t="s">
        <v>231</v>
      </c>
      <c r="G1182" s="0" t="s">
        <v>232</v>
      </c>
      <c r="H1182" s="0" t="s">
        <v>5292</v>
      </c>
      <c r="I1182" s="2">
        <v>45616</v>
      </c>
      <c r="J1182" s="2">
        <v>47077</v>
      </c>
    </row>
    <row r="1183" customFormat="false" ht="15" hidden="false" customHeight="false" outlineLevel="0" collapsed="false">
      <c r="A1183" s="0" t="s">
        <v>5293</v>
      </c>
      <c r="B1183" s="0" t="s">
        <v>117</v>
      </c>
      <c r="C1183" s="0" t="s">
        <v>5294</v>
      </c>
      <c r="D1183" s="0" t="s">
        <v>5295</v>
      </c>
      <c r="E1183" s="0" t="s">
        <v>5296</v>
      </c>
      <c r="F1183" s="0" t="s">
        <v>321</v>
      </c>
      <c r="G1183" s="0" t="s">
        <v>322</v>
      </c>
      <c r="H1183" s="0" t="s">
        <v>5297</v>
      </c>
      <c r="I1183" s="2">
        <v>45616</v>
      </c>
      <c r="J1183" s="2">
        <v>47077</v>
      </c>
    </row>
    <row r="1184" customFormat="false" ht="15" hidden="false" customHeight="false" outlineLevel="0" collapsed="false">
      <c r="A1184" s="0" t="s">
        <v>5298</v>
      </c>
      <c r="B1184" s="0" t="s">
        <v>5299</v>
      </c>
      <c r="C1184" s="0" t="s">
        <v>5300</v>
      </c>
      <c r="D1184" s="0" t="s">
        <v>5301</v>
      </c>
      <c r="E1184" s="0" t="s">
        <v>5302</v>
      </c>
      <c r="F1184" s="0" t="s">
        <v>91</v>
      </c>
      <c r="G1184" s="0" t="s">
        <v>92</v>
      </c>
      <c r="H1184" s="0" t="s">
        <v>5303</v>
      </c>
      <c r="I1184" s="2">
        <v>45623</v>
      </c>
      <c r="J1184" s="2">
        <v>47084</v>
      </c>
    </row>
    <row r="1185" customFormat="false" ht="15" hidden="false" customHeight="false" outlineLevel="0" collapsed="false">
      <c r="A1185" s="0" t="s">
        <v>5304</v>
      </c>
      <c r="B1185" s="0" t="s">
        <v>5305</v>
      </c>
      <c r="C1185" s="0" t="s">
        <v>5306</v>
      </c>
      <c r="D1185" s="0" t="s">
        <v>5307</v>
      </c>
      <c r="E1185" s="0" t="s">
        <v>5308</v>
      </c>
      <c r="F1185" s="0" t="s">
        <v>91</v>
      </c>
      <c r="G1185" s="0" t="s">
        <v>92</v>
      </c>
      <c r="H1185" s="0" t="s">
        <v>5309</v>
      </c>
      <c r="I1185" s="2">
        <v>45622</v>
      </c>
      <c r="J1185" s="2">
        <v>47083</v>
      </c>
    </row>
    <row r="1186" customFormat="false" ht="15" hidden="false" customHeight="false" outlineLevel="0" collapsed="false">
      <c r="A1186" s="0" t="s">
        <v>5310</v>
      </c>
      <c r="B1186" s="0" t="s">
        <v>241</v>
      </c>
      <c r="C1186" s="0" t="s">
        <v>5311</v>
      </c>
      <c r="D1186" s="0" t="s">
        <v>5312</v>
      </c>
      <c r="E1186" s="0" t="s">
        <v>3430</v>
      </c>
      <c r="F1186" s="0" t="s">
        <v>91</v>
      </c>
      <c r="G1186" s="0" t="s">
        <v>92</v>
      </c>
      <c r="H1186" s="0" t="s">
        <v>5313</v>
      </c>
      <c r="I1186" s="2">
        <v>45632</v>
      </c>
      <c r="J1186" s="2">
        <v>47093</v>
      </c>
    </row>
    <row r="1187" customFormat="false" ht="15" hidden="false" customHeight="false" outlineLevel="0" collapsed="false">
      <c r="A1187" s="0" t="s">
        <v>5314</v>
      </c>
      <c r="B1187" s="0" t="s">
        <v>5315</v>
      </c>
      <c r="C1187" s="0" t="s">
        <v>5316</v>
      </c>
      <c r="D1187" s="0" t="s">
        <v>5317</v>
      </c>
      <c r="E1187" s="0" t="s">
        <v>175</v>
      </c>
      <c r="F1187" s="0" t="s">
        <v>560</v>
      </c>
      <c r="G1187" s="0" t="s">
        <v>474</v>
      </c>
      <c r="H1187" s="0" t="s">
        <v>5318</v>
      </c>
      <c r="I1187" s="2">
        <v>45632</v>
      </c>
      <c r="J1187" s="2">
        <v>47093</v>
      </c>
    </row>
    <row r="1188" customFormat="false" ht="15" hidden="false" customHeight="false" outlineLevel="0" collapsed="false">
      <c r="A1188" s="0" t="s">
        <v>4771</v>
      </c>
      <c r="B1188" s="0" t="s">
        <v>4772</v>
      </c>
      <c r="C1188" s="0" t="s">
        <v>4773</v>
      </c>
      <c r="D1188" s="0" t="s">
        <v>4774</v>
      </c>
      <c r="E1188" s="0" t="s">
        <v>4775</v>
      </c>
      <c r="F1188" s="0" t="s">
        <v>321</v>
      </c>
      <c r="G1188" s="0" t="s">
        <v>322</v>
      </c>
      <c r="H1188" s="0" t="s">
        <v>5319</v>
      </c>
      <c r="I1188" s="2">
        <v>45629</v>
      </c>
      <c r="J1188" s="2">
        <v>47090</v>
      </c>
    </row>
    <row r="1189" customFormat="false" ht="15" hidden="false" customHeight="false" outlineLevel="0" collapsed="false">
      <c r="A1189" s="0" t="s">
        <v>5320</v>
      </c>
      <c r="B1189" s="0" t="s">
        <v>1147</v>
      </c>
      <c r="C1189" s="0" t="s">
        <v>5321</v>
      </c>
      <c r="D1189" s="0" t="s">
        <v>5322</v>
      </c>
      <c r="E1189" s="0" t="s">
        <v>5323</v>
      </c>
      <c r="F1189" s="0" t="s">
        <v>231</v>
      </c>
      <c r="G1189" s="0" t="s">
        <v>232</v>
      </c>
      <c r="H1189" s="0" t="s">
        <v>5324</v>
      </c>
      <c r="I1189" s="2">
        <v>45629</v>
      </c>
      <c r="J1189" s="2">
        <v>47090</v>
      </c>
    </row>
    <row r="1190" customFormat="false" ht="15" hidden="false" customHeight="false" outlineLevel="0" collapsed="false">
      <c r="A1190" s="0" t="s">
        <v>5079</v>
      </c>
      <c r="B1190" s="0" t="s">
        <v>5080</v>
      </c>
      <c r="C1190" s="0" t="s">
        <v>5081</v>
      </c>
      <c r="D1190" s="0" t="s">
        <v>5082</v>
      </c>
      <c r="E1190" s="0" t="s">
        <v>5083</v>
      </c>
      <c r="F1190" s="0" t="s">
        <v>231</v>
      </c>
      <c r="G1190" s="0" t="s">
        <v>232</v>
      </c>
      <c r="H1190" s="0" t="s">
        <v>5325</v>
      </c>
      <c r="I1190" s="2">
        <v>45629</v>
      </c>
      <c r="J1190" s="2">
        <v>47090</v>
      </c>
    </row>
    <row r="1191" customFormat="false" ht="15" hidden="false" customHeight="false" outlineLevel="0" collapsed="false">
      <c r="I1191" s="2"/>
      <c r="J1191" s="2"/>
    </row>
    <row r="1192" customFormat="false" ht="15" hidden="false" customHeight="false" outlineLevel="0" collapsed="false">
      <c r="A1192" s="0" t="s">
        <v>5326</v>
      </c>
      <c r="B1192" s="0" t="s">
        <v>5327</v>
      </c>
      <c r="C1192" s="0" t="s">
        <v>5328</v>
      </c>
      <c r="D1192" s="0" t="s">
        <v>5329</v>
      </c>
      <c r="E1192" s="0" t="s">
        <v>90</v>
      </c>
      <c r="F1192" s="0" t="s">
        <v>15</v>
      </c>
      <c r="G1192" s="0" t="s">
        <v>16</v>
      </c>
      <c r="H1192" s="0" t="s">
        <v>5330</v>
      </c>
      <c r="I1192" s="2">
        <v>45632</v>
      </c>
      <c r="J1192" s="2">
        <v>47093</v>
      </c>
    </row>
    <row r="1193" customFormat="false" ht="15" hidden="false" customHeight="false" outlineLevel="0" collapsed="false">
      <c r="A1193" s="0" t="s">
        <v>5331</v>
      </c>
      <c r="B1193" s="0" t="s">
        <v>5332</v>
      </c>
      <c r="C1193" s="0" t="s">
        <v>5333</v>
      </c>
      <c r="D1193" s="0" t="s">
        <v>5334</v>
      </c>
      <c r="E1193" s="0" t="s">
        <v>1443</v>
      </c>
      <c r="F1193" s="0" t="s">
        <v>560</v>
      </c>
      <c r="G1193" s="0" t="s">
        <v>474</v>
      </c>
      <c r="H1193" s="0" t="s">
        <v>5335</v>
      </c>
      <c r="I1193" s="2">
        <v>45632</v>
      </c>
      <c r="J1193" s="2">
        <v>47093</v>
      </c>
    </row>
    <row r="1194" customFormat="false" ht="15" hidden="false" customHeight="false" outlineLevel="0" collapsed="false">
      <c r="A1194" s="0" t="s">
        <v>5336</v>
      </c>
      <c r="B1194" s="0" t="s">
        <v>1946</v>
      </c>
      <c r="C1194" s="0" t="s">
        <v>5337</v>
      </c>
      <c r="D1194" s="0" t="s">
        <v>5338</v>
      </c>
      <c r="E1194" s="0" t="s">
        <v>5132</v>
      </c>
      <c r="F1194" s="0" t="s">
        <v>15</v>
      </c>
      <c r="G1194" s="0" t="s">
        <v>16</v>
      </c>
      <c r="H1194" s="0" t="s">
        <v>5339</v>
      </c>
      <c r="I1194" s="2">
        <v>45632</v>
      </c>
      <c r="J1194" s="2">
        <v>47093</v>
      </c>
    </row>
    <row r="1195" customFormat="false" ht="15" hidden="false" customHeight="false" outlineLevel="0" collapsed="false">
      <c r="A1195" s="0" t="s">
        <v>5340</v>
      </c>
      <c r="B1195" s="0" t="s">
        <v>5341</v>
      </c>
      <c r="C1195" s="0" t="s">
        <v>5342</v>
      </c>
      <c r="D1195" s="0" t="s">
        <v>5343</v>
      </c>
      <c r="E1195" s="0" t="s">
        <v>520</v>
      </c>
      <c r="F1195" s="0" t="s">
        <v>91</v>
      </c>
      <c r="G1195" s="0" t="s">
        <v>92</v>
      </c>
      <c r="H1195" s="0" t="s">
        <v>5344</v>
      </c>
      <c r="I1195" s="2">
        <v>45632</v>
      </c>
      <c r="J1195" s="2">
        <v>47093</v>
      </c>
    </row>
    <row r="1196" customFormat="false" ht="15" hidden="false" customHeight="false" outlineLevel="0" collapsed="false">
      <c r="A1196" s="0" t="s">
        <v>5345</v>
      </c>
      <c r="B1196" s="0" t="s">
        <v>241</v>
      </c>
      <c r="C1196" s="0" t="s">
        <v>5346</v>
      </c>
      <c r="D1196" s="0" t="s">
        <v>5347</v>
      </c>
      <c r="E1196" s="0" t="s">
        <v>4393</v>
      </c>
      <c r="F1196" s="0" t="s">
        <v>71</v>
      </c>
      <c r="G1196" s="0" t="s">
        <v>72</v>
      </c>
      <c r="H1196" s="0" t="s">
        <v>5348</v>
      </c>
      <c r="I1196" s="2">
        <v>45630</v>
      </c>
      <c r="J1196" s="2">
        <v>47091</v>
      </c>
    </row>
    <row r="1197" customFormat="false" ht="15" hidden="false" customHeight="false" outlineLevel="0" collapsed="false">
      <c r="A1197" s="0" t="s">
        <v>5349</v>
      </c>
      <c r="B1197" s="0" t="s">
        <v>5350</v>
      </c>
      <c r="C1197" s="0" t="s">
        <v>5351</v>
      </c>
      <c r="D1197" s="0" t="s">
        <v>769</v>
      </c>
      <c r="E1197" s="0" t="s">
        <v>697</v>
      </c>
      <c r="F1197" s="0" t="s">
        <v>205</v>
      </c>
      <c r="G1197" s="0" t="s">
        <v>206</v>
      </c>
      <c r="H1197" s="0" t="s">
        <v>5352</v>
      </c>
      <c r="I1197" s="2">
        <v>45630</v>
      </c>
      <c r="J1197" s="2">
        <v>47091</v>
      </c>
    </row>
    <row r="1198" customFormat="false" ht="15" hidden="false" customHeight="false" outlineLevel="0" collapsed="false">
      <c r="I1198" s="2"/>
      <c r="J1198" s="2"/>
    </row>
    <row r="1199" customFormat="false" ht="15" hidden="false" customHeight="false" outlineLevel="0" collapsed="false">
      <c r="A1199" s="0" t="s">
        <v>5353</v>
      </c>
      <c r="B1199" s="0" t="s">
        <v>160</v>
      </c>
      <c r="C1199" s="0" t="s">
        <v>5354</v>
      </c>
      <c r="D1199" s="0" t="s">
        <v>5355</v>
      </c>
      <c r="E1199" s="0" t="s">
        <v>5356</v>
      </c>
      <c r="F1199" s="0" t="s">
        <v>71</v>
      </c>
      <c r="G1199" s="0" t="s">
        <v>72</v>
      </c>
      <c r="H1199" s="0" t="s">
        <v>5357</v>
      </c>
      <c r="I1199" s="2">
        <v>45632</v>
      </c>
      <c r="J1199" s="2">
        <v>47093</v>
      </c>
    </row>
    <row r="1200" customFormat="false" ht="15" hidden="false" customHeight="false" outlineLevel="0" collapsed="false">
      <c r="A1200" s="0" t="s">
        <v>5358</v>
      </c>
      <c r="B1200" s="0" t="s">
        <v>5359</v>
      </c>
      <c r="C1200" s="0" t="s">
        <v>5360</v>
      </c>
      <c r="D1200" s="0" t="s">
        <v>5361</v>
      </c>
      <c r="E1200" s="0" t="s">
        <v>5362</v>
      </c>
      <c r="F1200" s="0" t="s">
        <v>231</v>
      </c>
      <c r="G1200" s="0" t="s">
        <v>232</v>
      </c>
      <c r="H1200" s="0" t="s">
        <v>5363</v>
      </c>
      <c r="I1200" s="2">
        <v>45632</v>
      </c>
      <c r="J1200" s="2">
        <v>47093</v>
      </c>
    </row>
    <row r="1201" customFormat="false" ht="15" hidden="false" customHeight="false" outlineLevel="0" collapsed="false">
      <c r="I1201" s="2"/>
      <c r="J1201" s="2"/>
    </row>
    <row r="1202" customFormat="false" ht="15" hidden="false" customHeight="false" outlineLevel="0" collapsed="false">
      <c r="A1202" s="0" t="s">
        <v>3962</v>
      </c>
      <c r="B1202" s="0" t="s">
        <v>3963</v>
      </c>
      <c r="C1202" s="0" t="s">
        <v>3964</v>
      </c>
      <c r="D1202" s="0" t="s">
        <v>3965</v>
      </c>
      <c r="E1202" s="0" t="s">
        <v>445</v>
      </c>
      <c r="F1202" s="0" t="s">
        <v>1887</v>
      </c>
      <c r="G1202" s="0" t="s">
        <v>1888</v>
      </c>
      <c r="H1202" s="0" t="s">
        <v>5364</v>
      </c>
      <c r="I1202" s="2">
        <v>45687</v>
      </c>
      <c r="J1202" s="2">
        <v>47148</v>
      </c>
    </row>
    <row r="1203" customFormat="false" ht="15" hidden="false" customHeight="false" outlineLevel="0" collapsed="false">
      <c r="A1203" s="0" t="s">
        <v>1749</v>
      </c>
      <c r="B1203" s="0" t="s">
        <v>1750</v>
      </c>
      <c r="C1203" s="0" t="s">
        <v>1751</v>
      </c>
      <c r="D1203" s="0" t="s">
        <v>1752</v>
      </c>
      <c r="E1203" s="0" t="s">
        <v>136</v>
      </c>
      <c r="F1203" s="0" t="s">
        <v>231</v>
      </c>
      <c r="G1203" s="0" t="s">
        <v>232</v>
      </c>
      <c r="I1203" s="2"/>
      <c r="J1203" s="2"/>
    </row>
    <row r="1204" customFormat="false" ht="15" hidden="false" customHeight="false" outlineLevel="0" collapsed="false">
      <c r="A1204" s="0" t="s">
        <v>5365</v>
      </c>
      <c r="B1204" s="0" t="s">
        <v>2290</v>
      </c>
      <c r="C1204" s="0" t="s">
        <v>5366</v>
      </c>
      <c r="D1204" s="0" t="s">
        <v>5367</v>
      </c>
      <c r="E1204" s="0" t="s">
        <v>417</v>
      </c>
      <c r="F1204" s="0" t="s">
        <v>3525</v>
      </c>
      <c r="G1204" s="0" t="s">
        <v>2856</v>
      </c>
      <c r="H1204" s="0" t="s">
        <v>5368</v>
      </c>
      <c r="I1204" s="2">
        <v>45663</v>
      </c>
      <c r="J1204" s="2">
        <v>47124</v>
      </c>
    </row>
    <row r="1205" customFormat="false" ht="15" hidden="false" customHeight="false" outlineLevel="0" collapsed="false">
      <c r="A1205" s="0" t="s">
        <v>5369</v>
      </c>
      <c r="B1205" s="0" t="s">
        <v>5370</v>
      </c>
      <c r="C1205" s="0" t="s">
        <v>5371</v>
      </c>
      <c r="D1205" s="0" t="s">
        <v>5372</v>
      </c>
      <c r="E1205" s="0" t="s">
        <v>90</v>
      </c>
      <c r="F1205" s="0" t="s">
        <v>560</v>
      </c>
      <c r="G1205" s="0" t="s">
        <v>474</v>
      </c>
      <c r="H1205" s="0" t="s">
        <v>5373</v>
      </c>
      <c r="I1205" s="2">
        <v>45642</v>
      </c>
      <c r="J1205" s="2">
        <v>47103</v>
      </c>
    </row>
    <row r="1206" customFormat="false" ht="15" hidden="false" customHeight="false" outlineLevel="0" collapsed="false">
      <c r="A1206" s="0" t="s">
        <v>5374</v>
      </c>
      <c r="B1206" s="0" t="s">
        <v>5375</v>
      </c>
      <c r="C1206" s="0" t="s">
        <v>5376</v>
      </c>
      <c r="D1206" s="0" t="s">
        <v>5377</v>
      </c>
      <c r="E1206" s="0" t="s">
        <v>4606</v>
      </c>
      <c r="F1206" s="0" t="s">
        <v>3525</v>
      </c>
      <c r="G1206" s="0" t="s">
        <v>2856</v>
      </c>
      <c r="H1206" s="0" t="s">
        <v>5378</v>
      </c>
      <c r="I1206" s="2">
        <v>45687</v>
      </c>
      <c r="J1206" s="2">
        <v>47148</v>
      </c>
    </row>
    <row r="1207" customFormat="false" ht="15" hidden="false" customHeight="false" outlineLevel="0" collapsed="false">
      <c r="I1207" s="2"/>
      <c r="J1207" s="2"/>
    </row>
    <row r="1208" customFormat="false" ht="15" hidden="false" customHeight="false" outlineLevel="0" collapsed="false">
      <c r="A1208" s="0" t="s">
        <v>5379</v>
      </c>
      <c r="B1208" s="0" t="s">
        <v>5380</v>
      </c>
      <c r="C1208" s="0" t="s">
        <v>5381</v>
      </c>
      <c r="D1208" s="0" t="s">
        <v>5382</v>
      </c>
      <c r="E1208" s="0" t="s">
        <v>5383</v>
      </c>
      <c r="F1208" s="0" t="s">
        <v>15</v>
      </c>
      <c r="G1208" s="0" t="s">
        <v>16</v>
      </c>
      <c r="H1208" s="0" t="s">
        <v>5384</v>
      </c>
      <c r="I1208" s="2">
        <v>45649</v>
      </c>
      <c r="J1208" s="2">
        <v>47110</v>
      </c>
    </row>
    <row r="1209" customFormat="false" ht="15" hidden="false" customHeight="false" outlineLevel="0" collapsed="false">
      <c r="A1209" s="0" t="s">
        <v>5385</v>
      </c>
      <c r="B1209" s="0" t="s">
        <v>1450</v>
      </c>
      <c r="C1209" s="0" t="s">
        <v>5386</v>
      </c>
      <c r="D1209" s="0" t="s">
        <v>5387</v>
      </c>
      <c r="E1209" s="0" t="s">
        <v>5388</v>
      </c>
      <c r="F1209" s="0" t="s">
        <v>71</v>
      </c>
      <c r="G1209" s="0" t="s">
        <v>72</v>
      </c>
      <c r="H1209" s="0" t="s">
        <v>5389</v>
      </c>
      <c r="I1209" s="2">
        <v>45649</v>
      </c>
      <c r="J1209" s="2">
        <v>47110</v>
      </c>
    </row>
    <row r="1210" customFormat="false" ht="15" hidden="false" customHeight="false" outlineLevel="0" collapsed="false">
      <c r="A1210" s="0" t="s">
        <v>1522</v>
      </c>
      <c r="B1210" s="0" t="s">
        <v>1450</v>
      </c>
      <c r="C1210" s="0" t="s">
        <v>1523</v>
      </c>
      <c r="D1210" s="0" t="s">
        <v>1524</v>
      </c>
      <c r="E1210" s="0" t="s">
        <v>1525</v>
      </c>
      <c r="F1210" s="0" t="s">
        <v>15</v>
      </c>
      <c r="G1210" s="0" t="s">
        <v>16</v>
      </c>
      <c r="H1210" s="0" t="s">
        <v>5390</v>
      </c>
      <c r="I1210" s="2">
        <v>45657</v>
      </c>
      <c r="J1210" s="2">
        <v>47118</v>
      </c>
    </row>
    <row r="1211" customFormat="false" ht="15" hidden="false" customHeight="false" outlineLevel="0" collapsed="false">
      <c r="I1211" s="2"/>
      <c r="J1211" s="2"/>
    </row>
    <row r="1212" customFormat="false" ht="15" hidden="false" customHeight="false" outlineLevel="0" collapsed="false">
      <c r="A1212" s="0" t="s">
        <v>5391</v>
      </c>
      <c r="B1212" s="0" t="s">
        <v>5392</v>
      </c>
      <c r="C1212" s="0" t="s">
        <v>5393</v>
      </c>
      <c r="D1212" s="0" t="s">
        <v>5394</v>
      </c>
      <c r="E1212" s="0" t="s">
        <v>5395</v>
      </c>
      <c r="F1212" s="0" t="s">
        <v>91</v>
      </c>
      <c r="G1212" s="0" t="s">
        <v>92</v>
      </c>
      <c r="H1212" s="0" t="s">
        <v>5396</v>
      </c>
      <c r="I1212" s="2">
        <v>45657</v>
      </c>
      <c r="J1212" s="2">
        <v>47118</v>
      </c>
    </row>
    <row r="1213" customFormat="false" ht="15" hidden="false" customHeight="false" outlineLevel="0" collapsed="false">
      <c r="A1213" s="0" t="s">
        <v>5397</v>
      </c>
      <c r="B1213" s="0" t="s">
        <v>5398</v>
      </c>
      <c r="C1213" s="0" t="s">
        <v>5399</v>
      </c>
      <c r="D1213" s="0" t="s">
        <v>5400</v>
      </c>
      <c r="E1213" s="0" t="s">
        <v>5302</v>
      </c>
      <c r="F1213" s="0" t="s">
        <v>1880</v>
      </c>
      <c r="G1213" s="0" t="s">
        <v>1881</v>
      </c>
      <c r="H1213" s="0" t="s">
        <v>5401</v>
      </c>
      <c r="I1213" s="2">
        <v>45687</v>
      </c>
      <c r="J1213" s="2">
        <v>47148</v>
      </c>
    </row>
    <row r="1214" customFormat="false" ht="15" hidden="false" customHeight="false" outlineLevel="0" collapsed="false">
      <c r="A1214" s="0" t="s">
        <v>5402</v>
      </c>
      <c r="B1214" s="0" t="s">
        <v>5403</v>
      </c>
      <c r="C1214" s="0" t="s">
        <v>5404</v>
      </c>
      <c r="D1214" s="0" t="s">
        <v>5405</v>
      </c>
      <c r="E1214" s="0" t="s">
        <v>5406</v>
      </c>
      <c r="F1214" s="0" t="s">
        <v>231</v>
      </c>
      <c r="G1214" s="0" t="s">
        <v>232</v>
      </c>
      <c r="H1214" s="0" t="s">
        <v>5407</v>
      </c>
      <c r="I1214" s="2">
        <v>45297</v>
      </c>
      <c r="J1214" s="2">
        <v>46758</v>
      </c>
    </row>
    <row r="1215" customFormat="false" ht="15" hidden="false" customHeight="false" outlineLevel="0" collapsed="false">
      <c r="A1215" s="0" t="s">
        <v>5408</v>
      </c>
      <c r="B1215" s="0" t="s">
        <v>5409</v>
      </c>
      <c r="C1215" s="0" t="s">
        <v>5410</v>
      </c>
      <c r="D1215" s="0" t="s">
        <v>5411</v>
      </c>
      <c r="E1215" s="0" t="s">
        <v>439</v>
      </c>
      <c r="F1215" s="0" t="s">
        <v>888</v>
      </c>
      <c r="G1215" s="0" t="s">
        <v>889</v>
      </c>
      <c r="H1215" s="0" t="s">
        <v>5412</v>
      </c>
      <c r="I1215" s="2">
        <v>45657</v>
      </c>
      <c r="J1215" s="2">
        <v>47118</v>
      </c>
    </row>
    <row r="1216" customFormat="false" ht="15" hidden="false" customHeight="false" outlineLevel="0" collapsed="false">
      <c r="A1216" s="0" t="s">
        <v>5413</v>
      </c>
      <c r="B1216" s="0" t="s">
        <v>5414</v>
      </c>
      <c r="C1216" s="0" t="s">
        <v>5415</v>
      </c>
      <c r="D1216" s="0" t="s">
        <v>5416</v>
      </c>
      <c r="E1216" s="0" t="s">
        <v>731</v>
      </c>
      <c r="F1216" s="0" t="s">
        <v>205</v>
      </c>
      <c r="G1216" s="0" t="s">
        <v>206</v>
      </c>
      <c r="H1216" s="0" t="s">
        <v>5417</v>
      </c>
      <c r="I1216" s="2">
        <v>45666</v>
      </c>
      <c r="J1216" s="2">
        <v>47127</v>
      </c>
    </row>
    <row r="1217" customFormat="false" ht="15" hidden="false" customHeight="false" outlineLevel="0" collapsed="false">
      <c r="I1217" s="2"/>
      <c r="J1217" s="2"/>
    </row>
    <row r="1218" customFormat="false" ht="15" hidden="false" customHeight="false" outlineLevel="0" collapsed="false">
      <c r="A1218" s="0" t="s">
        <v>5418</v>
      </c>
      <c r="B1218" s="0" t="s">
        <v>241</v>
      </c>
      <c r="C1218" s="0" t="s">
        <v>5419</v>
      </c>
      <c r="D1218" s="0" t="s">
        <v>5420</v>
      </c>
      <c r="E1218" s="0" t="s">
        <v>382</v>
      </c>
      <c r="F1218" s="0" t="s">
        <v>91</v>
      </c>
      <c r="G1218" s="0" t="s">
        <v>92</v>
      </c>
      <c r="H1218" s="0" t="s">
        <v>5421</v>
      </c>
      <c r="I1218" s="2">
        <v>45666</v>
      </c>
      <c r="J1218" s="2">
        <v>47127</v>
      </c>
    </row>
    <row r="1219" customFormat="false" ht="15" hidden="false" customHeight="false" outlineLevel="0" collapsed="false">
      <c r="A1219" s="0" t="s">
        <v>781</v>
      </c>
      <c r="B1219" s="0" t="s">
        <v>782</v>
      </c>
      <c r="C1219" s="0" t="s">
        <v>783</v>
      </c>
      <c r="D1219" s="0" t="s">
        <v>784</v>
      </c>
      <c r="E1219" s="0" t="s">
        <v>785</v>
      </c>
      <c r="F1219" s="0" t="s">
        <v>91</v>
      </c>
      <c r="G1219" s="0" t="s">
        <v>92</v>
      </c>
      <c r="H1219" s="0" t="s">
        <v>5422</v>
      </c>
      <c r="I1219" s="2">
        <v>46027</v>
      </c>
      <c r="J1219" s="2">
        <v>47488</v>
      </c>
    </row>
    <row r="1220" customFormat="false" ht="15" hidden="false" customHeight="false" outlineLevel="0" collapsed="false">
      <c r="A1220" s="0" t="s">
        <v>5423</v>
      </c>
      <c r="B1220" s="0" t="s">
        <v>5424</v>
      </c>
      <c r="C1220" s="0" t="s">
        <v>5425</v>
      </c>
      <c r="D1220" s="0" t="s">
        <v>5426</v>
      </c>
      <c r="E1220" s="0" t="s">
        <v>90</v>
      </c>
      <c r="F1220" s="0" t="s">
        <v>231</v>
      </c>
      <c r="G1220" s="0" t="s">
        <v>232</v>
      </c>
      <c r="H1220" s="0" t="s">
        <v>5427</v>
      </c>
      <c r="I1220" s="2">
        <v>45672</v>
      </c>
      <c r="J1220" s="2">
        <v>47133</v>
      </c>
    </row>
    <row r="1221" customFormat="false" ht="15" hidden="false" customHeight="false" outlineLevel="0" collapsed="false">
      <c r="A1221" s="0" t="s">
        <v>4960</v>
      </c>
      <c r="B1221" s="0" t="s">
        <v>4961</v>
      </c>
      <c r="C1221" s="0" t="s">
        <v>4962</v>
      </c>
      <c r="D1221" s="0" t="s">
        <v>4963</v>
      </c>
      <c r="E1221" s="0" t="s">
        <v>1595</v>
      </c>
      <c r="F1221" s="0" t="s">
        <v>1887</v>
      </c>
      <c r="G1221" s="0" t="s">
        <v>1888</v>
      </c>
      <c r="H1221" s="0" t="s">
        <v>5428</v>
      </c>
      <c r="I1221" s="2">
        <v>45672</v>
      </c>
      <c r="J1221" s="2">
        <v>47133</v>
      </c>
    </row>
    <row r="1222" customFormat="false" ht="15" hidden="false" customHeight="false" outlineLevel="0" collapsed="false">
      <c r="A1222" s="0" t="s">
        <v>5429</v>
      </c>
      <c r="B1222" s="0" t="s">
        <v>5430</v>
      </c>
      <c r="C1222" s="0" t="s">
        <v>5431</v>
      </c>
      <c r="D1222" s="0" t="s">
        <v>5432</v>
      </c>
      <c r="E1222" s="0" t="s">
        <v>90</v>
      </c>
      <c r="F1222" s="0" t="s">
        <v>231</v>
      </c>
      <c r="G1222" s="0" t="s">
        <v>232</v>
      </c>
      <c r="H1222" s="0" t="s">
        <v>5433</v>
      </c>
      <c r="I1222" s="2">
        <v>45672</v>
      </c>
      <c r="J1222" s="2">
        <v>47133</v>
      </c>
    </row>
    <row r="1223" customFormat="false" ht="15" hidden="false" customHeight="false" outlineLevel="0" collapsed="false">
      <c r="I1223" s="2"/>
      <c r="J1223" s="2"/>
    </row>
    <row r="1224" customFormat="false" ht="15" hidden="false" customHeight="false" outlineLevel="0" collapsed="false">
      <c r="A1224" s="0" t="s">
        <v>5434</v>
      </c>
      <c r="B1224" s="0" t="s">
        <v>3999</v>
      </c>
      <c r="C1224" s="0" t="s">
        <v>5435</v>
      </c>
      <c r="D1224" s="0" t="s">
        <v>5436</v>
      </c>
      <c r="E1224" s="0" t="s">
        <v>5437</v>
      </c>
      <c r="F1224" s="0" t="s">
        <v>71</v>
      </c>
      <c r="G1224" s="0" t="s">
        <v>72</v>
      </c>
      <c r="H1224" s="0" t="s">
        <v>5438</v>
      </c>
      <c r="I1224" s="2">
        <v>45679</v>
      </c>
      <c r="J1224" s="2">
        <v>47140</v>
      </c>
    </row>
    <row r="1225" customFormat="false" ht="15" hidden="false" customHeight="false" outlineLevel="0" collapsed="false">
      <c r="A1225" s="0" t="s">
        <v>5439</v>
      </c>
      <c r="B1225" s="0" t="s">
        <v>5440</v>
      </c>
      <c r="C1225" s="0" t="s">
        <v>5441</v>
      </c>
      <c r="D1225" s="0" t="s">
        <v>5442</v>
      </c>
      <c r="E1225" s="0" t="s">
        <v>428</v>
      </c>
      <c r="F1225" s="0" t="s">
        <v>15</v>
      </c>
      <c r="G1225" s="0" t="s">
        <v>16</v>
      </c>
      <c r="H1225" s="0" t="s">
        <v>5443</v>
      </c>
      <c r="I1225" s="2">
        <v>45680</v>
      </c>
      <c r="J1225" s="2">
        <v>47141</v>
      </c>
    </row>
    <row r="1226" customFormat="false" ht="15" hidden="false" customHeight="false" outlineLevel="0" collapsed="false">
      <c r="A1226" s="0" t="s">
        <v>5444</v>
      </c>
      <c r="B1226" s="0" t="s">
        <v>31</v>
      </c>
      <c r="C1226" s="0" t="s">
        <v>5445</v>
      </c>
      <c r="D1226" s="0" t="s">
        <v>5446</v>
      </c>
      <c r="E1226" s="0" t="s">
        <v>5447</v>
      </c>
      <c r="F1226" s="0" t="s">
        <v>15</v>
      </c>
      <c r="G1226" s="0" t="s">
        <v>16</v>
      </c>
      <c r="H1226" s="0" t="s">
        <v>5448</v>
      </c>
      <c r="I1226" s="2">
        <v>45679</v>
      </c>
      <c r="J1226" s="2">
        <v>47140</v>
      </c>
    </row>
    <row r="1227" customFormat="false" ht="15" hidden="false" customHeight="false" outlineLevel="0" collapsed="false">
      <c r="A1227" s="0" t="s">
        <v>5449</v>
      </c>
      <c r="B1227" s="0" t="s">
        <v>5450</v>
      </c>
      <c r="C1227" s="0" t="s">
        <v>5451</v>
      </c>
      <c r="D1227" s="0" t="s">
        <v>5452</v>
      </c>
      <c r="E1227" s="0" t="s">
        <v>5453</v>
      </c>
      <c r="F1227" s="0" t="s">
        <v>91</v>
      </c>
      <c r="G1227" s="0" t="s">
        <v>92</v>
      </c>
      <c r="H1227" s="0" t="s">
        <v>5454</v>
      </c>
      <c r="I1227" s="2">
        <v>45952</v>
      </c>
      <c r="J1227" s="2">
        <v>47413</v>
      </c>
    </row>
    <row r="1228" customFormat="false" ht="15" hidden="false" customHeight="false" outlineLevel="0" collapsed="false">
      <c r="A1228" s="0" t="s">
        <v>5455</v>
      </c>
      <c r="B1228" s="0" t="s">
        <v>5456</v>
      </c>
      <c r="C1228" s="0" t="s">
        <v>5457</v>
      </c>
      <c r="D1228" s="0" t="s">
        <v>5458</v>
      </c>
      <c r="E1228" s="0" t="s">
        <v>5302</v>
      </c>
      <c r="F1228" s="0" t="s">
        <v>560</v>
      </c>
      <c r="G1228" s="0" t="s">
        <v>474</v>
      </c>
      <c r="H1228" s="0" t="s">
        <v>5459</v>
      </c>
      <c r="I1228" s="2">
        <v>45687</v>
      </c>
      <c r="J1228" s="2">
        <v>47148</v>
      </c>
    </row>
    <row r="1229" customFormat="false" ht="15" hidden="false" customHeight="false" outlineLevel="0" collapsed="false">
      <c r="I1229" s="2"/>
      <c r="J1229" s="2"/>
    </row>
    <row r="1230" customFormat="false" ht="15" hidden="false" customHeight="false" outlineLevel="0" collapsed="false">
      <c r="A1230" s="0" t="s">
        <v>5460</v>
      </c>
      <c r="B1230" s="0" t="s">
        <v>5461</v>
      </c>
      <c r="C1230" s="0" t="s">
        <v>5462</v>
      </c>
      <c r="D1230" s="0" t="s">
        <v>5463</v>
      </c>
      <c r="E1230" s="0" t="s">
        <v>90</v>
      </c>
      <c r="F1230" s="0" t="s">
        <v>15</v>
      </c>
      <c r="G1230" s="0" t="s">
        <v>16</v>
      </c>
      <c r="H1230" s="0" t="s">
        <v>5464</v>
      </c>
      <c r="I1230" s="2">
        <v>45686</v>
      </c>
      <c r="J1230" s="2">
        <v>47147</v>
      </c>
    </row>
    <row r="1231" customFormat="false" ht="15" hidden="false" customHeight="false" outlineLevel="0" collapsed="false">
      <c r="A1231" s="0" t="s">
        <v>5465</v>
      </c>
      <c r="B1231" s="0" t="s">
        <v>5466</v>
      </c>
      <c r="C1231" s="0" t="s">
        <v>5467</v>
      </c>
      <c r="D1231" s="0" t="s">
        <v>5468</v>
      </c>
      <c r="E1231" s="0" t="s">
        <v>5469</v>
      </c>
      <c r="F1231" s="0" t="s">
        <v>71</v>
      </c>
      <c r="G1231" s="0" t="s">
        <v>72</v>
      </c>
      <c r="H1231" s="0" t="s">
        <v>5470</v>
      </c>
      <c r="I1231" s="2">
        <v>45686</v>
      </c>
      <c r="J1231" s="2">
        <v>47147</v>
      </c>
    </row>
    <row r="1232" customFormat="false" ht="15" hidden="false" customHeight="false" outlineLevel="0" collapsed="false">
      <c r="A1232" s="0" t="s">
        <v>682</v>
      </c>
      <c r="B1232" s="0" t="s">
        <v>683</v>
      </c>
      <c r="C1232" s="0" t="s">
        <v>5471</v>
      </c>
      <c r="D1232" s="0" t="s">
        <v>685</v>
      </c>
      <c r="E1232" s="0" t="s">
        <v>90</v>
      </c>
      <c r="F1232" s="0" t="s">
        <v>560</v>
      </c>
      <c r="G1232" s="0" t="s">
        <v>474</v>
      </c>
      <c r="H1232" s="0" t="s">
        <v>5472</v>
      </c>
      <c r="I1232" s="2">
        <v>45687</v>
      </c>
      <c r="J1232" s="2">
        <v>47148</v>
      </c>
    </row>
    <row r="1233" customFormat="false" ht="15" hidden="false" customHeight="false" outlineLevel="0" collapsed="false">
      <c r="A1233" s="0" t="s">
        <v>3333</v>
      </c>
      <c r="B1233" s="0" t="s">
        <v>3334</v>
      </c>
      <c r="C1233" s="0" t="s">
        <v>3335</v>
      </c>
      <c r="D1233" s="0" t="s">
        <v>3336</v>
      </c>
      <c r="E1233" s="0" t="s">
        <v>2253</v>
      </c>
      <c r="F1233" s="0" t="s">
        <v>205</v>
      </c>
      <c r="G1233" s="0" t="s">
        <v>206</v>
      </c>
      <c r="H1233" s="0" t="s">
        <v>5473</v>
      </c>
      <c r="I1233" s="2">
        <v>45930</v>
      </c>
      <c r="J1233" s="2">
        <v>47391</v>
      </c>
    </row>
    <row r="1234" customFormat="false" ht="15" hidden="false" customHeight="false" outlineLevel="0" collapsed="false">
      <c r="A1234" s="0" t="s">
        <v>5474</v>
      </c>
      <c r="B1234" s="0" t="s">
        <v>5475</v>
      </c>
      <c r="C1234" s="0" t="s">
        <v>5476</v>
      </c>
      <c r="D1234" s="0" t="s">
        <v>5477</v>
      </c>
      <c r="E1234" s="0" t="s">
        <v>3642</v>
      </c>
      <c r="F1234" s="0" t="s">
        <v>71</v>
      </c>
      <c r="G1234" s="0" t="s">
        <v>72</v>
      </c>
      <c r="H1234" s="0" t="s">
        <v>5478</v>
      </c>
      <c r="I1234" s="2">
        <v>45686</v>
      </c>
      <c r="J1234" s="2">
        <v>47147</v>
      </c>
    </row>
    <row r="1235" customFormat="false" ht="15" hidden="false" customHeight="false" outlineLevel="0" collapsed="false">
      <c r="A1235" s="0" t="s">
        <v>5479</v>
      </c>
      <c r="B1235" s="0" t="s">
        <v>5480</v>
      </c>
      <c r="C1235" s="0" t="s">
        <v>5481</v>
      </c>
      <c r="D1235" s="0" t="s">
        <v>5482</v>
      </c>
      <c r="E1235" s="0" t="s">
        <v>5483</v>
      </c>
      <c r="F1235" s="0" t="s">
        <v>15</v>
      </c>
      <c r="G1235" s="0" t="s">
        <v>16</v>
      </c>
      <c r="H1235" s="0" t="s">
        <v>5484</v>
      </c>
      <c r="I1235" s="2">
        <v>45686</v>
      </c>
      <c r="J1235" s="2">
        <v>47147</v>
      </c>
    </row>
    <row r="1236" customFormat="false" ht="15" hidden="false" customHeight="false" outlineLevel="0" collapsed="false">
      <c r="I1236" s="2"/>
      <c r="J1236" s="2"/>
    </row>
    <row r="1237" customFormat="false" ht="15" hidden="false" customHeight="false" outlineLevel="0" collapsed="false">
      <c r="A1237" s="0" t="s">
        <v>5485</v>
      </c>
      <c r="B1237" s="0" t="s">
        <v>5486</v>
      </c>
      <c r="C1237" s="0" t="s">
        <v>5487</v>
      </c>
      <c r="D1237" s="0" t="s">
        <v>5488</v>
      </c>
      <c r="E1237" s="0" t="s">
        <v>2119</v>
      </c>
      <c r="F1237" s="0" t="s">
        <v>71</v>
      </c>
      <c r="G1237" s="0" t="s">
        <v>72</v>
      </c>
      <c r="H1237" s="0" t="s">
        <v>5489</v>
      </c>
      <c r="I1237" s="2">
        <v>45692</v>
      </c>
      <c r="J1237" s="2">
        <v>47153</v>
      </c>
    </row>
    <row r="1238" customFormat="false" ht="15" hidden="false" customHeight="false" outlineLevel="0" collapsed="false">
      <c r="A1238" s="0" t="s">
        <v>5490</v>
      </c>
      <c r="B1238" s="0" t="s">
        <v>5491</v>
      </c>
      <c r="C1238" s="0" t="s">
        <v>5492</v>
      </c>
      <c r="D1238" s="0" t="s">
        <v>5493</v>
      </c>
      <c r="E1238" s="0" t="s">
        <v>5286</v>
      </c>
      <c r="F1238" s="0" t="s">
        <v>71</v>
      </c>
      <c r="G1238" s="0" t="s">
        <v>72</v>
      </c>
      <c r="H1238" s="0" t="s">
        <v>5494</v>
      </c>
      <c r="I1238" s="2">
        <v>45692</v>
      </c>
      <c r="J1238" s="2">
        <v>47153</v>
      </c>
    </row>
    <row r="1239" customFormat="false" ht="15" hidden="false" customHeight="false" outlineLevel="0" collapsed="false">
      <c r="A1239" s="0" t="s">
        <v>5490</v>
      </c>
      <c r="B1239" s="0" t="s">
        <v>5491</v>
      </c>
      <c r="C1239" s="0" t="s">
        <v>5492</v>
      </c>
      <c r="D1239" s="0" t="s">
        <v>5493</v>
      </c>
      <c r="E1239" s="0" t="s">
        <v>5286</v>
      </c>
      <c r="F1239" s="0" t="s">
        <v>321</v>
      </c>
      <c r="G1239" s="0" t="s">
        <v>322</v>
      </c>
      <c r="H1239" s="0" t="s">
        <v>5495</v>
      </c>
      <c r="I1239" s="2">
        <v>45692</v>
      </c>
      <c r="J1239" s="2">
        <v>47153</v>
      </c>
    </row>
    <row r="1240" customFormat="false" ht="15" hidden="false" customHeight="false" outlineLevel="0" collapsed="false">
      <c r="A1240" s="0" t="s">
        <v>5496</v>
      </c>
      <c r="B1240" s="0" t="s">
        <v>5497</v>
      </c>
      <c r="C1240" s="0" t="s">
        <v>5498</v>
      </c>
      <c r="D1240" s="0" t="s">
        <v>5499</v>
      </c>
      <c r="E1240" s="0" t="s">
        <v>2977</v>
      </c>
      <c r="F1240" s="0" t="s">
        <v>560</v>
      </c>
      <c r="G1240" s="0" t="s">
        <v>474</v>
      </c>
      <c r="H1240" s="0" t="s">
        <v>5500</v>
      </c>
      <c r="I1240" s="2">
        <v>45694</v>
      </c>
      <c r="J1240" s="2">
        <v>47155</v>
      </c>
    </row>
    <row r="1241" customFormat="false" ht="15" hidden="false" customHeight="false" outlineLevel="0" collapsed="false">
      <c r="I1241" s="2"/>
      <c r="J1241" s="2"/>
    </row>
    <row r="1242" customFormat="false" ht="15" hidden="false" customHeight="false" outlineLevel="0" collapsed="false">
      <c r="A1242" s="0" t="s">
        <v>5501</v>
      </c>
      <c r="B1242" s="0" t="s">
        <v>5502</v>
      </c>
      <c r="C1242" s="0" t="s">
        <v>5503</v>
      </c>
      <c r="D1242" s="0" t="s">
        <v>5504</v>
      </c>
      <c r="E1242" s="0" t="s">
        <v>2614</v>
      </c>
      <c r="F1242" s="0" t="s">
        <v>71</v>
      </c>
      <c r="G1242" s="0" t="s">
        <v>72</v>
      </c>
      <c r="H1242" s="0" t="s">
        <v>5505</v>
      </c>
      <c r="I1242" s="2">
        <v>45694</v>
      </c>
      <c r="J1242" s="2">
        <v>47155</v>
      </c>
    </row>
    <row r="1243" customFormat="false" ht="15" hidden="false" customHeight="false" outlineLevel="0" collapsed="false">
      <c r="A1243" s="0" t="s">
        <v>5506</v>
      </c>
      <c r="B1243" s="0" t="s">
        <v>67</v>
      </c>
      <c r="C1243" s="0" t="s">
        <v>5507</v>
      </c>
      <c r="D1243" s="0" t="s">
        <v>5508</v>
      </c>
      <c r="E1243" s="0" t="s">
        <v>757</v>
      </c>
      <c r="F1243" s="0" t="s">
        <v>321</v>
      </c>
      <c r="G1243" s="0" t="s">
        <v>322</v>
      </c>
      <c r="H1243" s="0" t="s">
        <v>5509</v>
      </c>
      <c r="I1243" s="2">
        <v>45694</v>
      </c>
      <c r="J1243" s="2">
        <v>47155</v>
      </c>
    </row>
    <row r="1244" customFormat="false" ht="15" hidden="false" customHeight="false" outlineLevel="0" collapsed="false">
      <c r="A1244" s="0" t="s">
        <v>5510</v>
      </c>
      <c r="B1244" s="0" t="s">
        <v>4559</v>
      </c>
      <c r="C1244" s="0" t="s">
        <v>5511</v>
      </c>
      <c r="D1244" s="0" t="s">
        <v>5512</v>
      </c>
      <c r="E1244" s="0" t="s">
        <v>5513</v>
      </c>
      <c r="F1244" s="0" t="s">
        <v>71</v>
      </c>
      <c r="G1244" s="0" t="s">
        <v>72</v>
      </c>
      <c r="H1244" s="0" t="s">
        <v>5514</v>
      </c>
      <c r="I1244" s="2">
        <v>45694</v>
      </c>
      <c r="J1244" s="2">
        <v>47155</v>
      </c>
    </row>
    <row r="1245" customFormat="false" ht="15" hidden="false" customHeight="false" outlineLevel="0" collapsed="false">
      <c r="A1245" s="0" t="s">
        <v>5515</v>
      </c>
      <c r="B1245" s="0" t="s">
        <v>241</v>
      </c>
      <c r="C1245" s="0" t="s">
        <v>5516</v>
      </c>
      <c r="D1245" s="0" t="s">
        <v>3908</v>
      </c>
      <c r="E1245" s="0" t="s">
        <v>3909</v>
      </c>
      <c r="F1245" s="0" t="s">
        <v>71</v>
      </c>
      <c r="G1245" s="0" t="s">
        <v>72</v>
      </c>
      <c r="H1245" s="0" t="s">
        <v>5517</v>
      </c>
      <c r="I1245" s="2">
        <v>45694</v>
      </c>
      <c r="J1245" s="2">
        <v>47155</v>
      </c>
    </row>
    <row r="1246" customFormat="false" ht="15" hidden="false" customHeight="false" outlineLevel="0" collapsed="false">
      <c r="A1246" s="0" t="s">
        <v>5518</v>
      </c>
      <c r="B1246" s="0" t="s">
        <v>3906</v>
      </c>
      <c r="C1246" s="0" t="s">
        <v>5519</v>
      </c>
      <c r="D1246" s="0" t="s">
        <v>5520</v>
      </c>
      <c r="E1246" s="0" t="s">
        <v>5521</v>
      </c>
      <c r="F1246" s="0" t="s">
        <v>15</v>
      </c>
      <c r="G1246" s="0" t="s">
        <v>16</v>
      </c>
      <c r="H1246" s="0" t="s">
        <v>5522</v>
      </c>
      <c r="I1246" s="2">
        <v>45694</v>
      </c>
      <c r="J1246" s="2">
        <v>47155</v>
      </c>
    </row>
    <row r="1247" customFormat="false" ht="15" hidden="false" customHeight="false" outlineLevel="0" collapsed="false">
      <c r="I1247" s="2"/>
      <c r="J1247" s="2"/>
    </row>
    <row r="1248" customFormat="false" ht="15" hidden="false" customHeight="false" outlineLevel="0" collapsed="false">
      <c r="A1248" s="0" t="s">
        <v>5523</v>
      </c>
      <c r="B1248" s="0" t="s">
        <v>2045</v>
      </c>
      <c r="C1248" s="0" t="s">
        <v>5524</v>
      </c>
      <c r="D1248" s="0" t="s">
        <v>5525</v>
      </c>
      <c r="E1248" s="0" t="s">
        <v>5526</v>
      </c>
      <c r="F1248" s="0" t="s">
        <v>15</v>
      </c>
      <c r="G1248" s="0" t="s">
        <v>16</v>
      </c>
      <c r="H1248" s="0" t="s">
        <v>5527</v>
      </c>
      <c r="I1248" s="2">
        <v>45700</v>
      </c>
      <c r="J1248" s="2">
        <v>47161</v>
      </c>
    </row>
    <row r="1249" customFormat="false" ht="15" hidden="false" customHeight="false" outlineLevel="0" collapsed="false">
      <c r="A1249" s="0" t="s">
        <v>5528</v>
      </c>
      <c r="B1249" s="0" t="s">
        <v>5529</v>
      </c>
      <c r="C1249" s="0" t="s">
        <v>5530</v>
      </c>
      <c r="D1249" s="0" t="s">
        <v>5531</v>
      </c>
      <c r="E1249" s="0" t="s">
        <v>5532</v>
      </c>
      <c r="F1249" s="0" t="s">
        <v>205</v>
      </c>
      <c r="G1249" s="0" t="s">
        <v>206</v>
      </c>
      <c r="H1249" s="0" t="s">
        <v>5533</v>
      </c>
      <c r="I1249" s="2">
        <v>45709</v>
      </c>
      <c r="J1249" s="2">
        <v>47170</v>
      </c>
    </row>
    <row r="1250" customFormat="false" ht="15" hidden="false" customHeight="false" outlineLevel="0" collapsed="false">
      <c r="I1250" s="2"/>
      <c r="J1250" s="2"/>
    </row>
    <row r="1251" customFormat="false" ht="15" hidden="false" customHeight="false" outlineLevel="0" collapsed="false">
      <c r="A1251" s="0" t="s">
        <v>5534</v>
      </c>
      <c r="B1251" s="0" t="s">
        <v>5535</v>
      </c>
      <c r="C1251" s="0" t="s">
        <v>5536</v>
      </c>
      <c r="D1251" s="0" t="s">
        <v>5537</v>
      </c>
      <c r="E1251" s="0" t="s">
        <v>1154</v>
      </c>
      <c r="F1251" s="0" t="s">
        <v>1059</v>
      </c>
      <c r="G1251" s="0" t="s">
        <v>989</v>
      </c>
      <c r="H1251" s="0" t="s">
        <v>5538</v>
      </c>
      <c r="I1251" s="2">
        <v>45723</v>
      </c>
      <c r="J1251" s="2">
        <v>47184</v>
      </c>
    </row>
    <row r="1252" customFormat="false" ht="15" hidden="false" customHeight="false" outlineLevel="0" collapsed="false">
      <c r="A1252" s="0" t="s">
        <v>5539</v>
      </c>
      <c r="B1252" s="0" t="s">
        <v>5540</v>
      </c>
      <c r="C1252" s="0" t="s">
        <v>5541</v>
      </c>
      <c r="D1252" s="0" t="s">
        <v>5542</v>
      </c>
      <c r="E1252" s="0" t="s">
        <v>3020</v>
      </c>
      <c r="F1252" s="0" t="s">
        <v>231</v>
      </c>
      <c r="G1252" s="0" t="s">
        <v>232</v>
      </c>
      <c r="H1252" s="0" t="s">
        <v>5543</v>
      </c>
      <c r="I1252" s="2">
        <v>45339</v>
      </c>
      <c r="J1252" s="2">
        <v>46800</v>
      </c>
    </row>
    <row r="1253" customFormat="false" ht="15" hidden="false" customHeight="false" outlineLevel="0" collapsed="false">
      <c r="A1253" s="0" t="s">
        <v>5544</v>
      </c>
      <c r="B1253" s="0" t="s">
        <v>5545</v>
      </c>
      <c r="C1253" s="0" t="s">
        <v>5546</v>
      </c>
      <c r="D1253" s="0" t="s">
        <v>5547</v>
      </c>
      <c r="E1253" s="0" t="s">
        <v>90</v>
      </c>
      <c r="F1253" s="0" t="s">
        <v>15</v>
      </c>
      <c r="G1253" s="0" t="s">
        <v>16</v>
      </c>
      <c r="H1253" s="0" t="s">
        <v>5548</v>
      </c>
      <c r="I1253" s="2">
        <v>45713</v>
      </c>
      <c r="J1253" s="2">
        <v>47174</v>
      </c>
    </row>
    <row r="1254" customFormat="false" ht="15" hidden="false" customHeight="false" outlineLevel="0" collapsed="false">
      <c r="A1254" s="0" t="s">
        <v>5549</v>
      </c>
      <c r="B1254" s="0" t="s">
        <v>4315</v>
      </c>
      <c r="C1254" s="0" t="s">
        <v>5550</v>
      </c>
      <c r="D1254" s="0" t="s">
        <v>5551</v>
      </c>
      <c r="E1254" s="0" t="s">
        <v>5552</v>
      </c>
      <c r="F1254" s="0" t="s">
        <v>15</v>
      </c>
      <c r="G1254" s="0" t="s">
        <v>16</v>
      </c>
      <c r="H1254" s="0" t="s">
        <v>5553</v>
      </c>
      <c r="I1254" s="2">
        <v>45713</v>
      </c>
      <c r="J1254" s="2">
        <v>47174</v>
      </c>
    </row>
    <row r="1255" customFormat="false" ht="15" hidden="false" customHeight="false" outlineLevel="0" collapsed="false">
      <c r="A1255" s="0" t="s">
        <v>5554</v>
      </c>
      <c r="B1255" s="0" t="s">
        <v>5555</v>
      </c>
      <c r="C1255" s="0" t="s">
        <v>5556</v>
      </c>
      <c r="D1255" s="0" t="s">
        <v>5557</v>
      </c>
      <c r="E1255" s="0" t="s">
        <v>5558</v>
      </c>
      <c r="F1255" s="0" t="s">
        <v>15</v>
      </c>
      <c r="G1255" s="0" t="s">
        <v>16</v>
      </c>
      <c r="H1255" s="0" t="s">
        <v>5559</v>
      </c>
      <c r="I1255" s="2">
        <v>45713</v>
      </c>
      <c r="J1255" s="2">
        <v>47174</v>
      </c>
    </row>
    <row r="1256" customFormat="false" ht="15" hidden="false" customHeight="false" outlineLevel="0" collapsed="false">
      <c r="A1256" s="0" t="s">
        <v>5560</v>
      </c>
      <c r="B1256" s="0" t="s">
        <v>5561</v>
      </c>
      <c r="C1256" s="0" t="s">
        <v>5562</v>
      </c>
      <c r="D1256" s="0" t="s">
        <v>5563</v>
      </c>
      <c r="E1256" s="0" t="s">
        <v>90</v>
      </c>
      <c r="F1256" s="0" t="s">
        <v>321</v>
      </c>
      <c r="G1256" s="0" t="s">
        <v>322</v>
      </c>
      <c r="H1256" s="0" t="s">
        <v>5564</v>
      </c>
      <c r="I1256" s="2">
        <v>45339</v>
      </c>
      <c r="J1256" s="2">
        <v>46800</v>
      </c>
    </row>
    <row r="1257" customFormat="false" ht="15" hidden="false" customHeight="false" outlineLevel="0" collapsed="false">
      <c r="I1257" s="2"/>
      <c r="J1257" s="2"/>
    </row>
    <row r="1258" customFormat="false" ht="15" hidden="false" customHeight="false" outlineLevel="0" collapsed="false">
      <c r="A1258" s="0" t="s">
        <v>5565</v>
      </c>
      <c r="B1258" s="0" t="s">
        <v>5566</v>
      </c>
      <c r="C1258" s="0" t="s">
        <v>5567</v>
      </c>
      <c r="D1258" s="0" t="s">
        <v>5568</v>
      </c>
      <c r="E1258" s="0" t="s">
        <v>5569</v>
      </c>
      <c r="F1258" s="0" t="s">
        <v>91</v>
      </c>
      <c r="G1258" s="0" t="s">
        <v>92</v>
      </c>
      <c r="H1258" s="0" t="s">
        <v>5533</v>
      </c>
      <c r="I1258" s="2">
        <v>45755</v>
      </c>
      <c r="J1258" s="2">
        <v>47216</v>
      </c>
    </row>
    <row r="1259" customFormat="false" ht="15" hidden="false" customHeight="false" outlineLevel="0" collapsed="false">
      <c r="A1259" s="0" t="s">
        <v>5570</v>
      </c>
      <c r="B1259" s="0" t="s">
        <v>117</v>
      </c>
      <c r="C1259" s="0" t="s">
        <v>5571</v>
      </c>
      <c r="D1259" s="0" t="s">
        <v>5572</v>
      </c>
      <c r="E1259" s="0" t="s">
        <v>1182</v>
      </c>
      <c r="F1259" s="0" t="s">
        <v>91</v>
      </c>
      <c r="G1259" s="0" t="s">
        <v>92</v>
      </c>
      <c r="H1259" s="0" t="s">
        <v>5573</v>
      </c>
      <c r="I1259" s="2">
        <v>45713</v>
      </c>
      <c r="J1259" s="2">
        <v>47174</v>
      </c>
    </row>
    <row r="1260" customFormat="false" ht="15" hidden="false" customHeight="false" outlineLevel="0" collapsed="false">
      <c r="A1260" s="0" t="s">
        <v>5574</v>
      </c>
      <c r="B1260" s="0" t="s">
        <v>834</v>
      </c>
      <c r="C1260" s="0" t="s">
        <v>5575</v>
      </c>
      <c r="D1260" s="0" t="s">
        <v>5576</v>
      </c>
      <c r="E1260" s="0" t="s">
        <v>280</v>
      </c>
      <c r="F1260" s="0" t="s">
        <v>321</v>
      </c>
      <c r="G1260" s="0" t="s">
        <v>322</v>
      </c>
      <c r="H1260" s="0" t="s">
        <v>5577</v>
      </c>
      <c r="I1260" s="2">
        <v>45713</v>
      </c>
      <c r="J1260" s="2">
        <v>47174</v>
      </c>
    </row>
    <row r="1261" customFormat="false" ht="15" hidden="false" customHeight="false" outlineLevel="0" collapsed="false">
      <c r="A1261" s="0" t="s">
        <v>5578</v>
      </c>
      <c r="B1261" s="0" t="s">
        <v>5579</v>
      </c>
      <c r="C1261" s="0" t="s">
        <v>5580</v>
      </c>
      <c r="D1261" s="0" t="s">
        <v>5581</v>
      </c>
      <c r="E1261" s="0" t="s">
        <v>1399</v>
      </c>
      <c r="F1261" s="0" t="s">
        <v>91</v>
      </c>
      <c r="G1261" s="0" t="s">
        <v>92</v>
      </c>
      <c r="H1261" s="0" t="s">
        <v>5582</v>
      </c>
      <c r="I1261" s="2">
        <v>45709</v>
      </c>
      <c r="J1261" s="2">
        <v>47170</v>
      </c>
    </row>
    <row r="1262" customFormat="false" ht="15" hidden="false" customHeight="false" outlineLevel="0" collapsed="false">
      <c r="A1262" s="0" t="s">
        <v>5583</v>
      </c>
      <c r="B1262" s="0" t="s">
        <v>3906</v>
      </c>
      <c r="C1262" s="0" t="s">
        <v>5584</v>
      </c>
      <c r="D1262" s="0" t="s">
        <v>5585</v>
      </c>
      <c r="E1262" s="0" t="s">
        <v>5586</v>
      </c>
      <c r="F1262" s="0" t="s">
        <v>205</v>
      </c>
      <c r="G1262" s="0" t="s">
        <v>206</v>
      </c>
      <c r="H1262" s="0" t="s">
        <v>5587</v>
      </c>
      <c r="I1262" s="2">
        <v>45736</v>
      </c>
      <c r="J1262" s="2">
        <v>47197</v>
      </c>
    </row>
    <row r="1263" customFormat="false" ht="15" hidden="false" customHeight="false" outlineLevel="0" collapsed="false">
      <c r="A1263" s="0" t="s">
        <v>5588</v>
      </c>
      <c r="B1263" s="0" t="s">
        <v>5589</v>
      </c>
      <c r="C1263" s="0" t="s">
        <v>5590</v>
      </c>
      <c r="D1263" s="0" t="s">
        <v>5591</v>
      </c>
      <c r="E1263" s="0" t="s">
        <v>2444</v>
      </c>
      <c r="F1263" s="0" t="s">
        <v>91</v>
      </c>
      <c r="G1263" s="0" t="s">
        <v>92</v>
      </c>
      <c r="H1263" s="0" t="s">
        <v>5592</v>
      </c>
      <c r="I1263" s="2">
        <v>45727</v>
      </c>
      <c r="J1263" s="2">
        <v>47188</v>
      </c>
    </row>
    <row r="1264" customFormat="false" ht="15" hidden="false" customHeight="false" outlineLevel="0" collapsed="false">
      <c r="A1264" s="0" t="s">
        <v>5593</v>
      </c>
      <c r="B1264" s="0" t="s">
        <v>5594</v>
      </c>
      <c r="C1264" s="0" t="s">
        <v>5595</v>
      </c>
      <c r="D1264" s="0" t="s">
        <v>2855</v>
      </c>
      <c r="E1264" s="0" t="s">
        <v>1313</v>
      </c>
      <c r="F1264" s="0" t="s">
        <v>1059</v>
      </c>
      <c r="G1264" s="0" t="s">
        <v>989</v>
      </c>
      <c r="H1264" s="0" t="s">
        <v>5596</v>
      </c>
      <c r="I1264" s="2">
        <v>45726</v>
      </c>
      <c r="J1264" s="2">
        <v>47187</v>
      </c>
    </row>
    <row r="1265" customFormat="false" ht="15" hidden="false" customHeight="false" outlineLevel="0" collapsed="false">
      <c r="A1265" s="0" t="s">
        <v>1073</v>
      </c>
      <c r="B1265" s="0" t="s">
        <v>1074</v>
      </c>
      <c r="C1265" s="0" t="s">
        <v>1075</v>
      </c>
      <c r="D1265" s="0" t="s">
        <v>1076</v>
      </c>
      <c r="E1265" s="0" t="s">
        <v>1077</v>
      </c>
      <c r="F1265" s="0" t="s">
        <v>15</v>
      </c>
      <c r="G1265" s="0" t="s">
        <v>16</v>
      </c>
      <c r="H1265" s="0" t="s">
        <v>5597</v>
      </c>
      <c r="I1265" s="2">
        <v>45713</v>
      </c>
      <c r="J1265" s="2">
        <v>47174</v>
      </c>
    </row>
    <row r="1266" customFormat="false" ht="15" hidden="false" customHeight="false" outlineLevel="0" collapsed="false">
      <c r="A1266" s="0" t="s">
        <v>5598</v>
      </c>
      <c r="B1266" s="0" t="s">
        <v>1450</v>
      </c>
      <c r="C1266" s="0" t="s">
        <v>5599</v>
      </c>
      <c r="D1266" s="0" t="s">
        <v>5600</v>
      </c>
      <c r="E1266" s="0" t="s">
        <v>5601</v>
      </c>
      <c r="F1266" s="0" t="s">
        <v>205</v>
      </c>
      <c r="G1266" s="0" t="s">
        <v>206</v>
      </c>
      <c r="H1266" s="0" t="s">
        <v>5602</v>
      </c>
      <c r="I1266" s="2">
        <v>45786</v>
      </c>
      <c r="J1266" s="2">
        <v>47247</v>
      </c>
    </row>
    <row r="1267" customFormat="false" ht="15" hidden="false" customHeight="false" outlineLevel="0" collapsed="false">
      <c r="A1267" s="0" t="s">
        <v>5603</v>
      </c>
      <c r="B1267" s="0" t="s">
        <v>5604</v>
      </c>
      <c r="C1267" s="0" t="s">
        <v>5605</v>
      </c>
      <c r="D1267" s="0" t="s">
        <v>5606</v>
      </c>
      <c r="E1267" s="0" t="s">
        <v>5607</v>
      </c>
      <c r="F1267" s="0" t="s">
        <v>71</v>
      </c>
      <c r="G1267" s="0" t="s">
        <v>72</v>
      </c>
      <c r="H1267" s="0" t="s">
        <v>5608</v>
      </c>
      <c r="I1267" s="2">
        <v>45713</v>
      </c>
      <c r="J1267" s="2">
        <v>47174</v>
      </c>
    </row>
    <row r="1268" customFormat="false" ht="15" hidden="false" customHeight="false" outlineLevel="0" collapsed="false">
      <c r="I1268" s="2"/>
      <c r="J1268" s="2"/>
    </row>
    <row r="1269" customFormat="false" ht="15" hidden="false" customHeight="false" outlineLevel="0" collapsed="false">
      <c r="A1269" s="0" t="s">
        <v>5609</v>
      </c>
      <c r="B1269" s="0" t="s">
        <v>31</v>
      </c>
      <c r="C1269" s="0" t="s">
        <v>5610</v>
      </c>
      <c r="D1269" s="0" t="s">
        <v>333</v>
      </c>
      <c r="E1269" s="0" t="s">
        <v>334</v>
      </c>
      <c r="F1269" s="0" t="s">
        <v>321</v>
      </c>
      <c r="G1269" s="0" t="s">
        <v>322</v>
      </c>
      <c r="H1269" s="0" t="s">
        <v>5611</v>
      </c>
      <c r="I1269" s="2">
        <v>45719</v>
      </c>
      <c r="J1269" s="2">
        <v>47180</v>
      </c>
    </row>
    <row r="1270" customFormat="false" ht="15" hidden="false" customHeight="false" outlineLevel="0" collapsed="false">
      <c r="A1270" s="0" t="s">
        <v>5612</v>
      </c>
      <c r="B1270" s="0" t="s">
        <v>5613</v>
      </c>
      <c r="C1270" s="0" t="s">
        <v>5614</v>
      </c>
      <c r="D1270" s="0" t="s">
        <v>5615</v>
      </c>
      <c r="E1270" s="0" t="s">
        <v>2144</v>
      </c>
      <c r="F1270" s="0" t="s">
        <v>71</v>
      </c>
      <c r="G1270" s="0" t="s">
        <v>72</v>
      </c>
      <c r="H1270" s="0" t="s">
        <v>5616</v>
      </c>
      <c r="I1270" s="2">
        <v>45719</v>
      </c>
      <c r="J1270" s="2">
        <v>47180</v>
      </c>
    </row>
    <row r="1271" customFormat="false" ht="15" hidden="false" customHeight="false" outlineLevel="0" collapsed="false">
      <c r="A1271" s="0" t="s">
        <v>5617</v>
      </c>
      <c r="B1271" s="0" t="s">
        <v>5618</v>
      </c>
      <c r="C1271" s="0" t="s">
        <v>5619</v>
      </c>
      <c r="D1271" s="0" t="s">
        <v>5620</v>
      </c>
      <c r="E1271" s="0" t="s">
        <v>5621</v>
      </c>
      <c r="F1271" s="0" t="s">
        <v>321</v>
      </c>
      <c r="G1271" s="0" t="s">
        <v>322</v>
      </c>
      <c r="H1271" s="0" t="s">
        <v>5622</v>
      </c>
      <c r="I1271" s="2">
        <v>45719</v>
      </c>
      <c r="J1271" s="2">
        <v>47180</v>
      </c>
    </row>
    <row r="1272" customFormat="false" ht="15" hidden="false" customHeight="false" outlineLevel="0" collapsed="false">
      <c r="A1272" s="0" t="s">
        <v>5623</v>
      </c>
      <c r="B1272" s="0" t="s">
        <v>5624</v>
      </c>
      <c r="C1272" s="0" t="s">
        <v>5625</v>
      </c>
      <c r="D1272" s="0" t="s">
        <v>5626</v>
      </c>
      <c r="E1272" s="0" t="s">
        <v>5627</v>
      </c>
      <c r="F1272" s="0" t="s">
        <v>231</v>
      </c>
      <c r="G1272" s="0" t="s">
        <v>232</v>
      </c>
      <c r="H1272" s="0" t="s">
        <v>5628</v>
      </c>
      <c r="I1272" s="2">
        <v>45719</v>
      </c>
      <c r="J1272" s="2">
        <v>47180</v>
      </c>
    </row>
    <row r="1273" customFormat="false" ht="15" hidden="false" customHeight="false" outlineLevel="0" collapsed="false">
      <c r="A1273" s="0" t="s">
        <v>5629</v>
      </c>
      <c r="B1273" s="0" t="s">
        <v>5630</v>
      </c>
      <c r="C1273" s="0" t="s">
        <v>5631</v>
      </c>
      <c r="D1273" s="0" t="s">
        <v>5632</v>
      </c>
      <c r="E1273" s="0" t="s">
        <v>5633</v>
      </c>
      <c r="F1273" s="0" t="s">
        <v>91</v>
      </c>
      <c r="G1273" s="0" t="s">
        <v>92</v>
      </c>
      <c r="H1273" s="0" t="s">
        <v>5634</v>
      </c>
      <c r="I1273" s="2">
        <v>45797</v>
      </c>
      <c r="J1273" s="2">
        <v>47258</v>
      </c>
    </row>
    <row r="1274" customFormat="false" ht="15" hidden="false" customHeight="false" outlineLevel="0" collapsed="false">
      <c r="A1274" s="0" t="s">
        <v>5635</v>
      </c>
      <c r="B1274" s="0" t="s">
        <v>5636</v>
      </c>
      <c r="C1274" s="0" t="s">
        <v>5637</v>
      </c>
      <c r="D1274" s="0" t="s">
        <v>5638</v>
      </c>
      <c r="E1274" s="0" t="s">
        <v>4177</v>
      </c>
      <c r="F1274" s="0" t="s">
        <v>71</v>
      </c>
      <c r="G1274" s="0" t="s">
        <v>72</v>
      </c>
      <c r="H1274" s="0" t="s">
        <v>5639</v>
      </c>
      <c r="I1274" s="2">
        <v>45719</v>
      </c>
      <c r="J1274" s="2">
        <v>47180</v>
      </c>
    </row>
    <row r="1275" customFormat="false" ht="15" hidden="false" customHeight="false" outlineLevel="0" collapsed="false">
      <c r="I1275" s="2"/>
      <c r="J1275" s="2"/>
    </row>
    <row r="1276" customFormat="false" ht="15" hidden="false" customHeight="false" outlineLevel="0" collapsed="false">
      <c r="A1276" s="0" t="s">
        <v>5640</v>
      </c>
      <c r="B1276" s="0" t="s">
        <v>5641</v>
      </c>
      <c r="C1276" s="0" t="s">
        <v>5642</v>
      </c>
      <c r="D1276" s="0" t="s">
        <v>5643</v>
      </c>
      <c r="E1276" s="0" t="s">
        <v>90</v>
      </c>
      <c r="F1276" s="0" t="s">
        <v>91</v>
      </c>
      <c r="G1276" s="0" t="s">
        <v>92</v>
      </c>
      <c r="H1276" s="0" t="s">
        <v>5644</v>
      </c>
      <c r="I1276" s="2">
        <v>45730</v>
      </c>
      <c r="J1276" s="2">
        <v>47191</v>
      </c>
    </row>
    <row r="1277" customFormat="false" ht="15" hidden="false" customHeight="false" outlineLevel="0" collapsed="false">
      <c r="A1277" s="0" t="s">
        <v>5645</v>
      </c>
      <c r="B1277" s="0" t="s">
        <v>846</v>
      </c>
      <c r="C1277" s="0" t="s">
        <v>5646</v>
      </c>
      <c r="D1277" s="0" t="s">
        <v>5647</v>
      </c>
      <c r="E1277" s="0" t="s">
        <v>1653</v>
      </c>
      <c r="F1277" s="0" t="s">
        <v>15</v>
      </c>
      <c r="G1277" s="0" t="s">
        <v>16</v>
      </c>
      <c r="H1277" s="0" t="s">
        <v>5648</v>
      </c>
      <c r="I1277" s="2">
        <v>45723</v>
      </c>
      <c r="J1277" s="2">
        <v>47184</v>
      </c>
    </row>
    <row r="1278" customFormat="false" ht="15" hidden="false" customHeight="false" outlineLevel="0" collapsed="false">
      <c r="A1278" s="0" t="s">
        <v>1033</v>
      </c>
      <c r="B1278" s="0" t="s">
        <v>1034</v>
      </c>
      <c r="C1278" s="0" t="s">
        <v>1035</v>
      </c>
      <c r="D1278" s="0" t="s">
        <v>1036</v>
      </c>
      <c r="E1278" s="0" t="s">
        <v>90</v>
      </c>
      <c r="F1278" s="0" t="s">
        <v>91</v>
      </c>
      <c r="G1278" s="0" t="s">
        <v>92</v>
      </c>
      <c r="H1278" s="0" t="s">
        <v>5649</v>
      </c>
      <c r="I1278" s="2">
        <v>45719</v>
      </c>
      <c r="J1278" s="2">
        <v>47180</v>
      </c>
    </row>
    <row r="1279" customFormat="false" ht="15" hidden="false" customHeight="false" outlineLevel="0" collapsed="false">
      <c r="I1279" s="2"/>
      <c r="J1279" s="2"/>
    </row>
    <row r="1280" customFormat="false" ht="15" hidden="false" customHeight="false" outlineLevel="0" collapsed="false">
      <c r="A1280" s="0" t="s">
        <v>5650</v>
      </c>
      <c r="B1280" s="0" t="s">
        <v>241</v>
      </c>
      <c r="C1280" s="0" t="s">
        <v>5651</v>
      </c>
      <c r="D1280" s="0" t="s">
        <v>5652</v>
      </c>
      <c r="E1280" s="0" t="s">
        <v>445</v>
      </c>
      <c r="F1280" s="0" t="s">
        <v>91</v>
      </c>
      <c r="G1280" s="0" t="s">
        <v>92</v>
      </c>
      <c r="H1280" s="0" t="s">
        <v>5653</v>
      </c>
      <c r="I1280" s="2">
        <v>45804</v>
      </c>
      <c r="J1280" s="2">
        <v>47265</v>
      </c>
    </row>
    <row r="1281" customFormat="false" ht="15" hidden="false" customHeight="false" outlineLevel="0" collapsed="false">
      <c r="A1281" s="0" t="s">
        <v>5654</v>
      </c>
      <c r="B1281" s="0" t="s">
        <v>2834</v>
      </c>
      <c r="C1281" s="0" t="s">
        <v>5655</v>
      </c>
      <c r="D1281" s="0" t="s">
        <v>5656</v>
      </c>
      <c r="E1281" s="0" t="s">
        <v>439</v>
      </c>
      <c r="F1281" s="0" t="s">
        <v>15</v>
      </c>
      <c r="G1281" s="0" t="s">
        <v>16</v>
      </c>
      <c r="H1281" s="0" t="s">
        <v>5657</v>
      </c>
      <c r="I1281" s="2">
        <v>45727</v>
      </c>
      <c r="J1281" s="2">
        <v>47188</v>
      </c>
    </row>
    <row r="1282" customFormat="false" ht="15" hidden="false" customHeight="false" outlineLevel="0" collapsed="false">
      <c r="I1282" s="2"/>
      <c r="J1282" s="2"/>
    </row>
    <row r="1283" customFormat="false" ht="15" hidden="false" customHeight="false" outlineLevel="0" collapsed="false">
      <c r="A1283" s="0" t="s">
        <v>5658</v>
      </c>
      <c r="B1283" s="0" t="s">
        <v>5659</v>
      </c>
      <c r="C1283" s="0" t="s">
        <v>5660</v>
      </c>
      <c r="D1283" s="0" t="s">
        <v>5661</v>
      </c>
      <c r="E1283" s="0" t="s">
        <v>2131</v>
      </c>
      <c r="F1283" s="0" t="s">
        <v>91</v>
      </c>
      <c r="G1283" s="0" t="s">
        <v>92</v>
      </c>
      <c r="H1283" s="0" t="s">
        <v>5662</v>
      </c>
      <c r="I1283" s="2">
        <v>45723</v>
      </c>
      <c r="J1283" s="2">
        <v>47184</v>
      </c>
    </row>
    <row r="1284" customFormat="false" ht="15" hidden="false" customHeight="false" outlineLevel="0" collapsed="false">
      <c r="A1284" s="0" t="s">
        <v>967</v>
      </c>
      <c r="B1284" s="0" t="s">
        <v>241</v>
      </c>
      <c r="C1284" s="0" t="s">
        <v>968</v>
      </c>
      <c r="D1284" s="0" t="s">
        <v>969</v>
      </c>
      <c r="E1284" s="0" t="s">
        <v>970</v>
      </c>
      <c r="F1284" s="0" t="s">
        <v>91</v>
      </c>
      <c r="G1284" s="0" t="s">
        <v>92</v>
      </c>
      <c r="H1284" s="0" t="s">
        <v>5663</v>
      </c>
      <c r="I1284" s="2">
        <v>45730</v>
      </c>
      <c r="J1284" s="2">
        <v>47191</v>
      </c>
    </row>
    <row r="1285" customFormat="false" ht="15" hidden="false" customHeight="false" outlineLevel="0" collapsed="false">
      <c r="I1285" s="2"/>
      <c r="J1285" s="2"/>
    </row>
    <row r="1286" customFormat="false" ht="15" hidden="false" customHeight="false" outlineLevel="0" collapsed="false">
      <c r="A1286" s="0" t="s">
        <v>5664</v>
      </c>
      <c r="B1286" s="0" t="s">
        <v>5665</v>
      </c>
      <c r="C1286" s="0" t="s">
        <v>5666</v>
      </c>
      <c r="D1286" s="0" t="s">
        <v>5667</v>
      </c>
      <c r="E1286" s="0" t="s">
        <v>3642</v>
      </c>
      <c r="F1286" s="0" t="s">
        <v>3525</v>
      </c>
      <c r="G1286" s="0" t="s">
        <v>2856</v>
      </c>
      <c r="H1286" s="0" t="s">
        <v>5668</v>
      </c>
      <c r="I1286" s="2">
        <v>45755</v>
      </c>
      <c r="J1286" s="2">
        <v>47216</v>
      </c>
    </row>
    <row r="1287" customFormat="false" ht="15" hidden="false" customHeight="false" outlineLevel="0" collapsed="false">
      <c r="A1287" s="0" t="s">
        <v>5669</v>
      </c>
      <c r="B1287" s="0" t="s">
        <v>31</v>
      </c>
      <c r="C1287" s="0" t="s">
        <v>5670</v>
      </c>
      <c r="D1287" s="0" t="s">
        <v>5671</v>
      </c>
      <c r="E1287" s="0" t="s">
        <v>5526</v>
      </c>
      <c r="F1287" s="0" t="s">
        <v>91</v>
      </c>
      <c r="G1287" s="0" t="s">
        <v>92</v>
      </c>
      <c r="H1287" s="0" t="s">
        <v>5672</v>
      </c>
      <c r="I1287" s="2">
        <v>45723</v>
      </c>
      <c r="J1287" s="2">
        <v>47184</v>
      </c>
    </row>
    <row r="1288" customFormat="false" ht="15" hidden="false" customHeight="false" outlineLevel="0" collapsed="false">
      <c r="A1288" s="0" t="s">
        <v>5673</v>
      </c>
      <c r="B1288" s="0" t="s">
        <v>5674</v>
      </c>
      <c r="C1288" s="0" t="s">
        <v>5675</v>
      </c>
      <c r="D1288" s="0" t="s">
        <v>5676</v>
      </c>
      <c r="E1288" s="0" t="s">
        <v>5677</v>
      </c>
      <c r="F1288" s="0" t="s">
        <v>91</v>
      </c>
      <c r="G1288" s="0" t="s">
        <v>92</v>
      </c>
      <c r="H1288" s="0" t="s">
        <v>5678</v>
      </c>
      <c r="I1288" s="2">
        <v>45855</v>
      </c>
      <c r="J1288" s="2">
        <v>47316</v>
      </c>
    </row>
    <row r="1289" customFormat="false" ht="15" hidden="false" customHeight="false" outlineLevel="0" collapsed="false">
      <c r="A1289" s="0" t="s">
        <v>154</v>
      </c>
      <c r="B1289" s="0" t="s">
        <v>155</v>
      </c>
      <c r="C1289" s="0" t="s">
        <v>156</v>
      </c>
      <c r="D1289" s="0" t="s">
        <v>157</v>
      </c>
      <c r="E1289" s="0" t="s">
        <v>90</v>
      </c>
      <c r="F1289" s="0" t="s">
        <v>91</v>
      </c>
      <c r="G1289" s="0" t="s">
        <v>92</v>
      </c>
      <c r="H1289" s="0" t="s">
        <v>5679</v>
      </c>
      <c r="I1289" s="2">
        <v>45930</v>
      </c>
      <c r="J1289" s="2">
        <v>47391</v>
      </c>
    </row>
    <row r="1290" customFormat="false" ht="15" hidden="false" customHeight="false" outlineLevel="0" collapsed="false">
      <c r="A1290" s="0" t="s">
        <v>5680</v>
      </c>
      <c r="B1290" s="0" t="s">
        <v>5681</v>
      </c>
      <c r="C1290" s="0" t="s">
        <v>5682</v>
      </c>
      <c r="D1290" s="0" t="s">
        <v>5683</v>
      </c>
      <c r="E1290" s="0" t="s">
        <v>5684</v>
      </c>
      <c r="F1290" s="0" t="s">
        <v>321</v>
      </c>
      <c r="G1290" s="0" t="s">
        <v>322</v>
      </c>
      <c r="H1290" s="0" t="s">
        <v>5685</v>
      </c>
      <c r="I1290" s="2">
        <v>45736</v>
      </c>
      <c r="J1290" s="2">
        <v>47197</v>
      </c>
    </row>
    <row r="1291" customFormat="false" ht="15" hidden="false" customHeight="false" outlineLevel="0" collapsed="false">
      <c r="I1291" s="2"/>
      <c r="J1291" s="2"/>
    </row>
    <row r="1292" customFormat="false" ht="15" hidden="false" customHeight="false" outlineLevel="0" collapsed="false">
      <c r="A1292" s="0" t="s">
        <v>5686</v>
      </c>
      <c r="B1292" s="0" t="s">
        <v>5687</v>
      </c>
      <c r="C1292" s="0" t="s">
        <v>5688</v>
      </c>
      <c r="D1292" s="0" t="s">
        <v>5689</v>
      </c>
      <c r="E1292" s="0" t="s">
        <v>5690</v>
      </c>
      <c r="F1292" s="0" t="s">
        <v>71</v>
      </c>
      <c r="G1292" s="0" t="s">
        <v>72</v>
      </c>
      <c r="H1292" s="0" t="s">
        <v>5691</v>
      </c>
      <c r="I1292" s="2">
        <v>45744</v>
      </c>
      <c r="J1292" s="2">
        <v>47205</v>
      </c>
    </row>
    <row r="1293" customFormat="false" ht="15" hidden="false" customHeight="false" outlineLevel="0" collapsed="false">
      <c r="A1293" s="0" t="s">
        <v>5692</v>
      </c>
      <c r="B1293" s="0" t="s">
        <v>1973</v>
      </c>
      <c r="C1293" s="0" t="s">
        <v>5693</v>
      </c>
      <c r="D1293" s="0" t="s">
        <v>5694</v>
      </c>
      <c r="E1293" s="0" t="s">
        <v>90</v>
      </c>
      <c r="F1293" s="0" t="s">
        <v>91</v>
      </c>
      <c r="G1293" s="0" t="s">
        <v>92</v>
      </c>
      <c r="H1293" s="0" t="s">
        <v>5695</v>
      </c>
      <c r="I1293" s="2">
        <v>45860</v>
      </c>
      <c r="J1293" s="2">
        <v>47321</v>
      </c>
    </row>
    <row r="1294" customFormat="false" ht="15" hidden="false" customHeight="false" outlineLevel="0" collapsed="false">
      <c r="A1294" s="0" t="s">
        <v>5696</v>
      </c>
      <c r="B1294" s="0" t="s">
        <v>5697</v>
      </c>
      <c r="C1294" s="0" t="s">
        <v>5698</v>
      </c>
      <c r="D1294" s="0" t="s">
        <v>5699</v>
      </c>
      <c r="E1294" s="0" t="s">
        <v>5700</v>
      </c>
      <c r="F1294" s="0" t="s">
        <v>5701</v>
      </c>
      <c r="G1294" s="0" t="s">
        <v>5702</v>
      </c>
      <c r="H1294" s="0" t="s">
        <v>5703</v>
      </c>
      <c r="I1294" s="2">
        <v>45982</v>
      </c>
      <c r="J1294" s="2">
        <v>47443</v>
      </c>
    </row>
    <row r="1295" customFormat="false" ht="15" hidden="false" customHeight="false" outlineLevel="0" collapsed="false">
      <c r="A1295" s="0" t="s">
        <v>5704</v>
      </c>
      <c r="B1295" s="0" t="s">
        <v>5705</v>
      </c>
      <c r="C1295" s="0" t="s">
        <v>5706</v>
      </c>
      <c r="D1295" s="0" t="s">
        <v>5707</v>
      </c>
      <c r="E1295" s="0" t="s">
        <v>5526</v>
      </c>
      <c r="F1295" s="0" t="s">
        <v>15</v>
      </c>
      <c r="G1295" s="0" t="s">
        <v>16</v>
      </c>
      <c r="H1295" s="0" t="s">
        <v>5708</v>
      </c>
      <c r="I1295" s="2">
        <v>45744</v>
      </c>
      <c r="J1295" s="2">
        <v>47205</v>
      </c>
    </row>
    <row r="1296" customFormat="false" ht="15" hidden="false" customHeight="false" outlineLevel="0" collapsed="false">
      <c r="A1296" s="0" t="s">
        <v>5709</v>
      </c>
      <c r="B1296" s="0" t="s">
        <v>5710</v>
      </c>
      <c r="C1296" s="0" t="s">
        <v>5711</v>
      </c>
      <c r="D1296" s="0" t="s">
        <v>5712</v>
      </c>
      <c r="E1296" s="0" t="s">
        <v>5713</v>
      </c>
      <c r="F1296" s="0" t="s">
        <v>15</v>
      </c>
      <c r="G1296" s="0" t="s">
        <v>16</v>
      </c>
      <c r="H1296" s="0" t="s">
        <v>5714</v>
      </c>
      <c r="I1296" s="2">
        <v>45744</v>
      </c>
      <c r="J1296" s="2">
        <v>47205</v>
      </c>
    </row>
    <row r="1297" customFormat="false" ht="15" hidden="false" customHeight="false" outlineLevel="0" collapsed="false">
      <c r="A1297" s="0" t="s">
        <v>5715</v>
      </c>
      <c r="B1297" s="0" t="s">
        <v>241</v>
      </c>
      <c r="C1297" s="0" t="s">
        <v>5716</v>
      </c>
      <c r="D1297" s="0" t="s">
        <v>5717</v>
      </c>
      <c r="E1297" s="0" t="s">
        <v>2206</v>
      </c>
      <c r="F1297" s="0" t="s">
        <v>15</v>
      </c>
      <c r="G1297" s="0" t="s">
        <v>16</v>
      </c>
      <c r="H1297" s="0" t="s">
        <v>5718</v>
      </c>
      <c r="I1297" s="2">
        <v>45744</v>
      </c>
      <c r="J1297" s="2">
        <v>47205</v>
      </c>
    </row>
    <row r="1298" customFormat="false" ht="15" hidden="false" customHeight="false" outlineLevel="0" collapsed="false">
      <c r="A1298" s="0" t="s">
        <v>5719</v>
      </c>
      <c r="B1298" s="0" t="s">
        <v>5720</v>
      </c>
      <c r="C1298" s="0" t="s">
        <v>5721</v>
      </c>
      <c r="D1298" s="0" t="s">
        <v>5722</v>
      </c>
      <c r="E1298" s="0" t="s">
        <v>5723</v>
      </c>
      <c r="F1298" s="0" t="s">
        <v>560</v>
      </c>
      <c r="G1298" s="0" t="s">
        <v>474</v>
      </c>
      <c r="H1298" s="0" t="s">
        <v>5724</v>
      </c>
      <c r="I1298" s="2">
        <v>45797</v>
      </c>
      <c r="J1298" s="2">
        <v>47258</v>
      </c>
    </row>
    <row r="1299" customFormat="false" ht="15" hidden="false" customHeight="false" outlineLevel="0" collapsed="false">
      <c r="I1299" s="2"/>
      <c r="J1299" s="2"/>
    </row>
    <row r="1300" customFormat="false" ht="15" hidden="false" customHeight="false" outlineLevel="0" collapsed="false">
      <c r="A1300" s="0" t="s">
        <v>672</v>
      </c>
      <c r="B1300" s="0" t="s">
        <v>31</v>
      </c>
      <c r="C1300" s="0" t="s">
        <v>673</v>
      </c>
      <c r="D1300" s="0" t="s">
        <v>674</v>
      </c>
      <c r="E1300" s="0" t="s">
        <v>520</v>
      </c>
      <c r="F1300" s="0" t="s">
        <v>91</v>
      </c>
      <c r="G1300" s="0" t="s">
        <v>92</v>
      </c>
      <c r="H1300" s="0" t="s">
        <v>5725</v>
      </c>
      <c r="I1300" s="2">
        <v>45994</v>
      </c>
      <c r="J1300" s="2">
        <v>47455</v>
      </c>
    </row>
    <row r="1301" customFormat="false" ht="15" hidden="false" customHeight="false" outlineLevel="0" collapsed="false">
      <c r="I1301" s="2"/>
      <c r="J1301" s="2"/>
    </row>
    <row r="1302" customFormat="false" ht="15" hidden="false" customHeight="false" outlineLevel="0" collapsed="false">
      <c r="A1302" s="0" t="s">
        <v>5528</v>
      </c>
      <c r="B1302" s="0" t="s">
        <v>5529</v>
      </c>
      <c r="C1302" s="0" t="s">
        <v>5726</v>
      </c>
      <c r="D1302" s="0" t="s">
        <v>5531</v>
      </c>
      <c r="E1302" s="0" t="s">
        <v>5532</v>
      </c>
      <c r="F1302" s="0" t="s">
        <v>727</v>
      </c>
      <c r="G1302" s="0" t="s">
        <v>2856</v>
      </c>
      <c r="H1302" s="0" t="s">
        <v>5727</v>
      </c>
      <c r="I1302" s="2">
        <v>45755</v>
      </c>
      <c r="J1302" s="2">
        <v>47216</v>
      </c>
    </row>
    <row r="1303" customFormat="false" ht="15" hidden="false" customHeight="false" outlineLevel="0" collapsed="false">
      <c r="I1303" s="2"/>
      <c r="J1303" s="2"/>
    </row>
    <row r="1304" customFormat="false" ht="15" hidden="false" customHeight="false" outlineLevel="0" collapsed="false">
      <c r="A1304" s="0" t="s">
        <v>5728</v>
      </c>
      <c r="B1304" s="0" t="s">
        <v>241</v>
      </c>
      <c r="C1304" s="0" t="s">
        <v>5729</v>
      </c>
      <c r="D1304" s="0" t="s">
        <v>4371</v>
      </c>
      <c r="E1304" s="0" t="s">
        <v>4372</v>
      </c>
      <c r="F1304" s="0" t="s">
        <v>15</v>
      </c>
      <c r="G1304" s="0" t="s">
        <v>16</v>
      </c>
      <c r="H1304" s="0" t="s">
        <v>5730</v>
      </c>
      <c r="I1304" s="2">
        <v>45755</v>
      </c>
      <c r="J1304" s="2">
        <v>47216</v>
      </c>
    </row>
    <row r="1305" customFormat="false" ht="15" hidden="false" customHeight="false" outlineLevel="0" collapsed="false">
      <c r="A1305" s="0" t="s">
        <v>687</v>
      </c>
      <c r="B1305" s="0" t="s">
        <v>688</v>
      </c>
      <c r="C1305" s="0" t="s">
        <v>689</v>
      </c>
      <c r="D1305" s="0" t="s">
        <v>690</v>
      </c>
      <c r="E1305" s="0" t="s">
        <v>691</v>
      </c>
      <c r="F1305" s="0" t="s">
        <v>91</v>
      </c>
      <c r="G1305" s="0" t="s">
        <v>92</v>
      </c>
      <c r="H1305" s="0" t="s">
        <v>5731</v>
      </c>
      <c r="I1305" s="2">
        <v>45988</v>
      </c>
      <c r="J1305" s="2">
        <v>47449</v>
      </c>
    </row>
    <row r="1306" customFormat="false" ht="15" hidden="false" customHeight="false" outlineLevel="0" collapsed="false">
      <c r="A1306" s="0" t="s">
        <v>5732</v>
      </c>
      <c r="B1306" s="0" t="s">
        <v>5733</v>
      </c>
      <c r="C1306" s="0" t="s">
        <v>5734</v>
      </c>
      <c r="D1306" s="0" t="s">
        <v>5735</v>
      </c>
      <c r="E1306" s="0" t="s">
        <v>5736</v>
      </c>
      <c r="F1306" s="0" t="s">
        <v>71</v>
      </c>
      <c r="G1306" s="0" t="s">
        <v>72</v>
      </c>
      <c r="H1306" s="0" t="s">
        <v>5737</v>
      </c>
      <c r="I1306" s="2">
        <v>45755</v>
      </c>
      <c r="J1306" s="2">
        <v>47216</v>
      </c>
    </row>
    <row r="1307" customFormat="false" ht="15" hidden="false" customHeight="false" outlineLevel="0" collapsed="false">
      <c r="A1307" s="0" t="s">
        <v>5738</v>
      </c>
      <c r="B1307" s="0" t="s">
        <v>5739</v>
      </c>
      <c r="C1307" s="0" t="s">
        <v>5740</v>
      </c>
      <c r="D1307" s="0" t="s">
        <v>5741</v>
      </c>
      <c r="E1307" s="0" t="s">
        <v>238</v>
      </c>
      <c r="F1307" s="0" t="s">
        <v>3525</v>
      </c>
      <c r="G1307" s="0" t="s">
        <v>2856</v>
      </c>
      <c r="H1307" s="0" t="s">
        <v>5742</v>
      </c>
      <c r="I1307" s="2">
        <v>45803</v>
      </c>
      <c r="J1307" s="2">
        <v>47264</v>
      </c>
    </row>
    <row r="1308" customFormat="false" ht="15" hidden="false" customHeight="false" outlineLevel="0" collapsed="false">
      <c r="A1308" s="0" t="s">
        <v>430</v>
      </c>
      <c r="B1308" s="0" t="s">
        <v>431</v>
      </c>
      <c r="C1308" s="0" t="s">
        <v>5743</v>
      </c>
      <c r="D1308" s="0" t="s">
        <v>433</v>
      </c>
      <c r="E1308" s="0" t="s">
        <v>376</v>
      </c>
      <c r="F1308" s="0" t="s">
        <v>91</v>
      </c>
      <c r="G1308" s="0" t="s">
        <v>92</v>
      </c>
      <c r="H1308" s="0" t="s">
        <v>5744</v>
      </c>
      <c r="I1308" s="2">
        <v>45972</v>
      </c>
      <c r="J1308" s="2">
        <v>47433</v>
      </c>
    </row>
    <row r="1309" customFormat="false" ht="15" hidden="false" customHeight="false" outlineLevel="0" collapsed="false">
      <c r="A1309" s="0" t="s">
        <v>5745</v>
      </c>
      <c r="B1309" s="0" t="s">
        <v>5746</v>
      </c>
      <c r="C1309" s="0" t="s">
        <v>5747</v>
      </c>
      <c r="D1309" s="0" t="s">
        <v>5748</v>
      </c>
      <c r="E1309" s="0" t="s">
        <v>855</v>
      </c>
      <c r="F1309" s="0" t="s">
        <v>15</v>
      </c>
      <c r="G1309" s="0" t="s">
        <v>16</v>
      </c>
      <c r="H1309" s="0" t="s">
        <v>5749</v>
      </c>
      <c r="I1309" s="2">
        <v>45755</v>
      </c>
      <c r="J1309" s="2">
        <v>47216</v>
      </c>
    </row>
    <row r="1310" customFormat="false" ht="15" hidden="false" customHeight="false" outlineLevel="0" collapsed="false">
      <c r="I1310" s="2"/>
      <c r="J1310" s="2"/>
    </row>
    <row r="1311" customFormat="false" ht="15" hidden="false" customHeight="false" outlineLevel="0" collapsed="false">
      <c r="A1311" s="0" t="s">
        <v>5750</v>
      </c>
      <c r="B1311" s="0" t="s">
        <v>5674</v>
      </c>
      <c r="C1311" s="0" t="s">
        <v>5751</v>
      </c>
      <c r="D1311" s="0" t="s">
        <v>1833</v>
      </c>
      <c r="E1311" s="0" t="s">
        <v>1834</v>
      </c>
      <c r="F1311" s="0" t="s">
        <v>15</v>
      </c>
      <c r="G1311" s="0" t="s">
        <v>16</v>
      </c>
      <c r="H1311" s="0" t="s">
        <v>5752</v>
      </c>
      <c r="I1311" s="2">
        <v>45764</v>
      </c>
      <c r="J1311" s="2">
        <v>47225</v>
      </c>
    </row>
    <row r="1312" customFormat="false" ht="15" hidden="false" customHeight="false" outlineLevel="0" collapsed="false">
      <c r="A1312" s="0" t="s">
        <v>5753</v>
      </c>
      <c r="B1312" s="0" t="s">
        <v>5754</v>
      </c>
      <c r="C1312" s="0" t="s">
        <v>5755</v>
      </c>
      <c r="D1312" s="0" t="s">
        <v>5756</v>
      </c>
      <c r="E1312" s="0" t="s">
        <v>5757</v>
      </c>
      <c r="F1312" s="0" t="s">
        <v>321</v>
      </c>
      <c r="G1312" s="0" t="s">
        <v>322</v>
      </c>
      <c r="H1312" s="0" t="s">
        <v>5758</v>
      </c>
      <c r="I1312" s="2">
        <v>45764</v>
      </c>
      <c r="J1312" s="2">
        <v>47225</v>
      </c>
    </row>
    <row r="1313" customFormat="false" ht="15" hidden="false" customHeight="false" outlineLevel="0" collapsed="false">
      <c r="A1313" s="0" t="s">
        <v>5759</v>
      </c>
      <c r="B1313" s="0" t="s">
        <v>5760</v>
      </c>
      <c r="C1313" s="0" t="s">
        <v>5761</v>
      </c>
      <c r="D1313" s="0" t="s">
        <v>5762</v>
      </c>
      <c r="E1313" s="0" t="s">
        <v>1774</v>
      </c>
      <c r="F1313" s="0" t="s">
        <v>15</v>
      </c>
      <c r="G1313" s="0" t="s">
        <v>16</v>
      </c>
      <c r="H1313" s="0" t="s">
        <v>5763</v>
      </c>
      <c r="I1313" s="2">
        <v>45764</v>
      </c>
      <c r="J1313" s="2">
        <v>47225</v>
      </c>
    </row>
    <row r="1314" customFormat="false" ht="15" hidden="false" customHeight="false" outlineLevel="0" collapsed="false">
      <c r="A1314" s="0" t="s">
        <v>5764</v>
      </c>
      <c r="B1314" s="0" t="s">
        <v>5765</v>
      </c>
      <c r="C1314" s="0" t="s">
        <v>5766</v>
      </c>
      <c r="D1314" s="0" t="s">
        <v>5767</v>
      </c>
      <c r="E1314" s="0" t="s">
        <v>5768</v>
      </c>
      <c r="F1314" s="0" t="s">
        <v>15</v>
      </c>
      <c r="G1314" s="0" t="s">
        <v>16</v>
      </c>
      <c r="H1314" s="0" t="s">
        <v>5769</v>
      </c>
      <c r="I1314" s="2">
        <v>45764</v>
      </c>
      <c r="J1314" s="2">
        <v>47225</v>
      </c>
    </row>
    <row r="1315" customFormat="false" ht="15" hidden="false" customHeight="false" outlineLevel="0" collapsed="false">
      <c r="A1315" s="0" t="s">
        <v>5770</v>
      </c>
      <c r="B1315" s="0" t="s">
        <v>5771</v>
      </c>
      <c r="C1315" s="0" t="s">
        <v>5772</v>
      </c>
      <c r="D1315" s="0" t="s">
        <v>5773</v>
      </c>
      <c r="E1315" s="0" t="s">
        <v>731</v>
      </c>
      <c r="F1315" s="0" t="s">
        <v>15</v>
      </c>
      <c r="G1315" s="0" t="s">
        <v>16</v>
      </c>
      <c r="H1315" s="0" t="s">
        <v>5774</v>
      </c>
      <c r="I1315" s="2">
        <v>45764</v>
      </c>
      <c r="J1315" s="2">
        <v>47225</v>
      </c>
    </row>
    <row r="1316" customFormat="false" ht="15" hidden="false" customHeight="false" outlineLevel="0" collapsed="false">
      <c r="A1316" s="0" t="s">
        <v>5775</v>
      </c>
      <c r="B1316" s="0" t="s">
        <v>5776</v>
      </c>
      <c r="C1316" s="0" t="s">
        <v>5777</v>
      </c>
      <c r="D1316" s="0" t="s">
        <v>5778</v>
      </c>
      <c r="E1316" s="0" t="s">
        <v>5143</v>
      </c>
      <c r="F1316" s="0" t="s">
        <v>3525</v>
      </c>
      <c r="G1316" s="0" t="s">
        <v>2856</v>
      </c>
      <c r="H1316" s="0" t="s">
        <v>5779</v>
      </c>
      <c r="I1316" s="2">
        <v>45770</v>
      </c>
      <c r="J1316" s="2">
        <v>47231</v>
      </c>
    </row>
    <row r="1317" customFormat="false" ht="15" hidden="false" customHeight="false" outlineLevel="0" collapsed="false">
      <c r="I1317" s="2"/>
      <c r="J1317" s="2"/>
    </row>
    <row r="1318" customFormat="false" ht="15" hidden="false" customHeight="false" outlineLevel="0" collapsed="false">
      <c r="A1318" s="0" t="s">
        <v>5780</v>
      </c>
      <c r="B1318" s="0" t="s">
        <v>5781</v>
      </c>
      <c r="C1318" s="0" t="s">
        <v>5782</v>
      </c>
      <c r="D1318" s="0" t="s">
        <v>5783</v>
      </c>
      <c r="E1318" s="0" t="s">
        <v>3607</v>
      </c>
      <c r="F1318" s="0" t="s">
        <v>71</v>
      </c>
      <c r="G1318" s="0" t="s">
        <v>72</v>
      </c>
      <c r="H1318" s="0" t="s">
        <v>5784</v>
      </c>
      <c r="I1318" s="2">
        <v>45764</v>
      </c>
      <c r="J1318" s="2">
        <v>47225</v>
      </c>
    </row>
    <row r="1319" customFormat="false" ht="15" hidden="false" customHeight="false" outlineLevel="0" collapsed="false">
      <c r="A1319" s="0" t="s">
        <v>5785</v>
      </c>
      <c r="B1319" s="0" t="s">
        <v>3814</v>
      </c>
      <c r="C1319" s="0" t="s">
        <v>5786</v>
      </c>
      <c r="D1319" s="0" t="s">
        <v>5787</v>
      </c>
      <c r="E1319" s="0" t="s">
        <v>2324</v>
      </c>
      <c r="F1319" s="0" t="s">
        <v>15</v>
      </c>
      <c r="G1319" s="0" t="s">
        <v>16</v>
      </c>
      <c r="H1319" s="0" t="s">
        <v>5788</v>
      </c>
      <c r="I1319" s="2">
        <v>45764</v>
      </c>
      <c r="J1319" s="2">
        <v>47225</v>
      </c>
    </row>
    <row r="1320" customFormat="false" ht="15" hidden="false" customHeight="false" outlineLevel="0" collapsed="false">
      <c r="A1320" s="0" t="s">
        <v>1224</v>
      </c>
      <c r="B1320" s="0" t="s">
        <v>5789</v>
      </c>
      <c r="C1320" s="0" t="s">
        <v>1225</v>
      </c>
      <c r="D1320" s="0" t="s">
        <v>1226</v>
      </c>
      <c r="E1320" s="0" t="s">
        <v>1227</v>
      </c>
      <c r="F1320" s="0" t="s">
        <v>15</v>
      </c>
      <c r="G1320" s="0" t="s">
        <v>16</v>
      </c>
      <c r="H1320" s="0" t="s">
        <v>5790</v>
      </c>
      <c r="I1320" s="2">
        <v>45764</v>
      </c>
      <c r="J1320" s="2">
        <v>47225</v>
      </c>
    </row>
    <row r="1321" customFormat="false" ht="15" hidden="false" customHeight="false" outlineLevel="0" collapsed="false">
      <c r="A1321" s="0" t="s">
        <v>5791</v>
      </c>
      <c r="B1321" s="0" t="s">
        <v>5792</v>
      </c>
      <c r="C1321" s="0" t="s">
        <v>5793</v>
      </c>
      <c r="D1321" s="0" t="s">
        <v>5794</v>
      </c>
      <c r="E1321" s="0" t="s">
        <v>1653</v>
      </c>
      <c r="F1321" s="0" t="s">
        <v>71</v>
      </c>
      <c r="G1321" s="0" t="s">
        <v>72</v>
      </c>
      <c r="H1321" s="0" t="s">
        <v>5795</v>
      </c>
      <c r="I1321" s="2">
        <v>45764</v>
      </c>
      <c r="J1321" s="2">
        <v>47225</v>
      </c>
    </row>
    <row r="1322" customFormat="false" ht="15" hidden="false" customHeight="false" outlineLevel="0" collapsed="false">
      <c r="I1322" s="2"/>
      <c r="J1322" s="2"/>
    </row>
    <row r="1323" customFormat="false" ht="15" hidden="false" customHeight="false" outlineLevel="0" collapsed="false">
      <c r="A1323" s="0" t="s">
        <v>5796</v>
      </c>
      <c r="B1323" s="0" t="s">
        <v>3464</v>
      </c>
      <c r="C1323" s="0" t="s">
        <v>5797</v>
      </c>
      <c r="D1323" s="0" t="s">
        <v>5798</v>
      </c>
      <c r="E1323" s="0" t="s">
        <v>5799</v>
      </c>
      <c r="F1323" s="0" t="s">
        <v>71</v>
      </c>
      <c r="G1323" s="0" t="s">
        <v>72</v>
      </c>
      <c r="H1323" s="0" t="s">
        <v>5800</v>
      </c>
      <c r="I1323" s="2">
        <v>45776</v>
      </c>
      <c r="J1323" s="2">
        <v>47237</v>
      </c>
    </row>
    <row r="1324" customFormat="false" ht="15" hidden="false" customHeight="false" outlineLevel="0" collapsed="false">
      <c r="A1324" s="0" t="s">
        <v>5801</v>
      </c>
      <c r="B1324" s="0" t="s">
        <v>4351</v>
      </c>
      <c r="C1324" s="0" t="s">
        <v>5802</v>
      </c>
      <c r="D1324" s="0" t="s">
        <v>5803</v>
      </c>
      <c r="E1324" s="0" t="s">
        <v>5804</v>
      </c>
      <c r="F1324" s="0" t="s">
        <v>321</v>
      </c>
      <c r="G1324" s="0" t="s">
        <v>322</v>
      </c>
      <c r="H1324" s="0" t="s">
        <v>5805</v>
      </c>
      <c r="I1324" s="2">
        <v>45776</v>
      </c>
      <c r="J1324" s="2">
        <v>47237</v>
      </c>
    </row>
    <row r="1325" customFormat="false" ht="15" hidden="false" customHeight="false" outlineLevel="0" collapsed="false">
      <c r="A1325" s="0" t="s">
        <v>5806</v>
      </c>
      <c r="B1325" s="0" t="s">
        <v>539</v>
      </c>
      <c r="C1325" s="0" t="s">
        <v>5807</v>
      </c>
      <c r="D1325" s="0" t="s">
        <v>5808</v>
      </c>
      <c r="E1325" s="0" t="s">
        <v>5809</v>
      </c>
      <c r="F1325" s="0" t="s">
        <v>15</v>
      </c>
      <c r="G1325" s="0" t="s">
        <v>16</v>
      </c>
      <c r="H1325" s="0" t="s">
        <v>5810</v>
      </c>
      <c r="I1325" s="2">
        <v>45776</v>
      </c>
      <c r="J1325" s="2">
        <v>47237</v>
      </c>
    </row>
    <row r="1326" customFormat="false" ht="15" hidden="false" customHeight="false" outlineLevel="0" collapsed="false">
      <c r="A1326" s="0" t="s">
        <v>413</v>
      </c>
      <c r="B1326" s="0" t="s">
        <v>414</v>
      </c>
      <c r="C1326" s="0" t="s">
        <v>415</v>
      </c>
      <c r="D1326" s="0" t="s">
        <v>416</v>
      </c>
      <c r="E1326" s="0" t="s">
        <v>417</v>
      </c>
      <c r="F1326" s="0" t="s">
        <v>91</v>
      </c>
      <c r="G1326" s="0" t="s">
        <v>92</v>
      </c>
      <c r="H1326" s="0" t="s">
        <v>5811</v>
      </c>
      <c r="I1326" s="2">
        <v>45981</v>
      </c>
      <c r="J1326" s="2">
        <v>47442</v>
      </c>
    </row>
    <row r="1327" customFormat="false" ht="15" hidden="false" customHeight="false" outlineLevel="0" collapsed="false">
      <c r="A1327" s="0" t="s">
        <v>5812</v>
      </c>
      <c r="B1327" s="0" t="s">
        <v>5813</v>
      </c>
      <c r="C1327" s="0" t="s">
        <v>5814</v>
      </c>
      <c r="D1327" s="0" t="s">
        <v>5815</v>
      </c>
      <c r="E1327" s="0" t="s">
        <v>1595</v>
      </c>
      <c r="F1327" s="0" t="s">
        <v>15</v>
      </c>
      <c r="G1327" s="0" t="s">
        <v>16</v>
      </c>
      <c r="H1327" s="0" t="s">
        <v>5816</v>
      </c>
      <c r="I1327" s="2">
        <v>45777</v>
      </c>
      <c r="J1327" s="2">
        <v>47238</v>
      </c>
    </row>
    <row r="1328" customFormat="false" ht="15" hidden="false" customHeight="false" outlineLevel="0" collapsed="false">
      <c r="I1328" s="2"/>
      <c r="J1328" s="2"/>
    </row>
    <row r="1329" customFormat="false" ht="15" hidden="false" customHeight="false" outlineLevel="0" collapsed="false">
      <c r="A1329" s="0" t="s">
        <v>5817</v>
      </c>
      <c r="B1329" s="0" t="s">
        <v>5818</v>
      </c>
      <c r="C1329" s="0" t="s">
        <v>5819</v>
      </c>
      <c r="D1329" s="0" t="s">
        <v>5820</v>
      </c>
      <c r="E1329" s="0" t="s">
        <v>90</v>
      </c>
      <c r="F1329" s="0" t="s">
        <v>321</v>
      </c>
      <c r="G1329" s="0" t="s">
        <v>322</v>
      </c>
      <c r="H1329" s="0" t="s">
        <v>5821</v>
      </c>
      <c r="I1329" s="2">
        <v>45783</v>
      </c>
      <c r="J1329" s="2">
        <v>47244</v>
      </c>
    </row>
    <row r="1330" customFormat="false" ht="15" hidden="false" customHeight="false" outlineLevel="0" collapsed="false">
      <c r="A1330" s="0" t="s">
        <v>5822</v>
      </c>
      <c r="B1330" s="0" t="s">
        <v>3041</v>
      </c>
      <c r="C1330" s="0" t="s">
        <v>5823</v>
      </c>
      <c r="D1330" s="0" t="s">
        <v>5824</v>
      </c>
      <c r="E1330" s="0" t="s">
        <v>4688</v>
      </c>
      <c r="F1330" s="0" t="s">
        <v>91</v>
      </c>
      <c r="G1330" s="0" t="s">
        <v>92</v>
      </c>
      <c r="H1330" s="0" t="s">
        <v>5825</v>
      </c>
      <c r="I1330" s="2">
        <v>45959</v>
      </c>
      <c r="J1330" s="2">
        <v>47420</v>
      </c>
    </row>
    <row r="1331" customFormat="false" ht="15" hidden="false" customHeight="false" outlineLevel="0" collapsed="false">
      <c r="A1331" s="0" t="s">
        <v>5826</v>
      </c>
      <c r="B1331" s="0" t="s">
        <v>241</v>
      </c>
      <c r="C1331" s="0" t="s">
        <v>5827</v>
      </c>
      <c r="D1331" s="0" t="s">
        <v>5828</v>
      </c>
      <c r="E1331" s="0" t="s">
        <v>1470</v>
      </c>
      <c r="F1331" s="0" t="s">
        <v>15</v>
      </c>
      <c r="G1331" s="0" t="s">
        <v>16</v>
      </c>
      <c r="H1331" s="0" t="s">
        <v>5829</v>
      </c>
      <c r="I1331" s="2">
        <v>45783</v>
      </c>
      <c r="J1331" s="2">
        <v>47244</v>
      </c>
    </row>
    <row r="1332" customFormat="false" ht="15" hidden="false" customHeight="false" outlineLevel="0" collapsed="false">
      <c r="A1332" s="0" t="s">
        <v>5830</v>
      </c>
      <c r="B1332" s="0" t="s">
        <v>5831</v>
      </c>
      <c r="C1332" s="0" t="s">
        <v>5832</v>
      </c>
      <c r="D1332" s="0" t="s">
        <v>5833</v>
      </c>
      <c r="E1332" s="0" t="s">
        <v>90</v>
      </c>
      <c r="F1332" s="0" t="s">
        <v>1059</v>
      </c>
      <c r="G1332" s="0" t="s">
        <v>989</v>
      </c>
      <c r="H1332" s="0" t="s">
        <v>5834</v>
      </c>
      <c r="I1332" s="2">
        <v>45791</v>
      </c>
      <c r="J1332" s="2">
        <v>47252</v>
      </c>
    </row>
    <row r="1333" customFormat="false" ht="15" hidden="false" customHeight="false" outlineLevel="0" collapsed="false">
      <c r="I1333" s="2"/>
      <c r="J1333" s="2"/>
    </row>
    <row r="1334" customFormat="false" ht="15" hidden="false" customHeight="false" outlineLevel="0" collapsed="false">
      <c r="A1334" s="0" t="s">
        <v>294</v>
      </c>
      <c r="B1334" s="0" t="s">
        <v>295</v>
      </c>
      <c r="C1334" s="0" t="s">
        <v>296</v>
      </c>
      <c r="D1334" s="0" t="s">
        <v>297</v>
      </c>
      <c r="E1334" s="0" t="s">
        <v>298</v>
      </c>
      <c r="F1334" s="0" t="s">
        <v>91</v>
      </c>
      <c r="G1334" s="0" t="s">
        <v>92</v>
      </c>
      <c r="H1334" s="0" t="s">
        <v>5835</v>
      </c>
      <c r="I1334" s="2">
        <v>45972</v>
      </c>
      <c r="J1334" s="2">
        <v>47433</v>
      </c>
    </row>
    <row r="1335" customFormat="false" ht="15" hidden="false" customHeight="false" outlineLevel="0" collapsed="false">
      <c r="A1335" s="0" t="s">
        <v>5836</v>
      </c>
      <c r="B1335" s="0" t="s">
        <v>4315</v>
      </c>
      <c r="C1335" s="0" t="s">
        <v>5837</v>
      </c>
      <c r="D1335" s="0" t="s">
        <v>5838</v>
      </c>
      <c r="E1335" s="0" t="s">
        <v>382</v>
      </c>
      <c r="F1335" s="0" t="s">
        <v>15</v>
      </c>
      <c r="G1335" s="0" t="s">
        <v>16</v>
      </c>
      <c r="H1335" s="0" t="s">
        <v>5839</v>
      </c>
      <c r="I1335" s="2">
        <v>45783</v>
      </c>
      <c r="J1335" s="2">
        <v>47244</v>
      </c>
    </row>
    <row r="1336" customFormat="false" ht="15" hidden="false" customHeight="false" outlineLevel="0" collapsed="false">
      <c r="I1336" s="2"/>
      <c r="J1336" s="2"/>
    </row>
    <row r="1337" customFormat="false" ht="15" hidden="false" customHeight="false" outlineLevel="0" collapsed="false">
      <c r="A1337" s="0" t="s">
        <v>2326</v>
      </c>
      <c r="B1337" s="0" t="s">
        <v>2327</v>
      </c>
      <c r="C1337" s="0" t="s">
        <v>2328</v>
      </c>
      <c r="D1337" s="0" t="s">
        <v>2329</v>
      </c>
      <c r="E1337" s="0" t="s">
        <v>90</v>
      </c>
      <c r="F1337" s="0" t="s">
        <v>321</v>
      </c>
      <c r="G1337" s="0" t="s">
        <v>322</v>
      </c>
      <c r="H1337" s="0" t="s">
        <v>5840</v>
      </c>
      <c r="I1337" s="2">
        <v>45785</v>
      </c>
      <c r="J1337" s="2">
        <v>47246</v>
      </c>
    </row>
    <row r="1338" customFormat="false" ht="15" hidden="false" customHeight="false" outlineLevel="0" collapsed="false">
      <c r="A1338" s="0" t="s">
        <v>5841</v>
      </c>
      <c r="B1338" s="0" t="s">
        <v>5842</v>
      </c>
      <c r="C1338" s="0" t="s">
        <v>5843</v>
      </c>
      <c r="D1338" s="0" t="s">
        <v>5844</v>
      </c>
      <c r="E1338" s="0" t="s">
        <v>90</v>
      </c>
      <c r="F1338" s="0" t="s">
        <v>15</v>
      </c>
      <c r="G1338" s="0" t="s">
        <v>16</v>
      </c>
      <c r="H1338" s="0" t="s">
        <v>5845</v>
      </c>
      <c r="I1338" s="2">
        <v>45786</v>
      </c>
      <c r="J1338" s="2">
        <v>47247</v>
      </c>
    </row>
    <row r="1339" customFormat="false" ht="15" hidden="false" customHeight="false" outlineLevel="0" collapsed="false">
      <c r="A1339" s="0" t="s">
        <v>5846</v>
      </c>
      <c r="B1339" s="0" t="s">
        <v>5847</v>
      </c>
      <c r="C1339" s="0" t="s">
        <v>5848</v>
      </c>
      <c r="D1339" s="0" t="s">
        <v>5849</v>
      </c>
      <c r="E1339" s="0" t="s">
        <v>5122</v>
      </c>
      <c r="F1339" s="0" t="s">
        <v>15</v>
      </c>
      <c r="G1339" s="0" t="s">
        <v>16</v>
      </c>
      <c r="H1339" s="0" t="s">
        <v>5850</v>
      </c>
      <c r="I1339" s="2">
        <v>45786</v>
      </c>
      <c r="J1339" s="2">
        <v>47247</v>
      </c>
    </row>
    <row r="1340" customFormat="false" ht="15" hidden="false" customHeight="false" outlineLevel="0" collapsed="false">
      <c r="A1340" s="0" t="s">
        <v>1321</v>
      </c>
      <c r="B1340" s="0" t="s">
        <v>1322</v>
      </c>
      <c r="C1340" s="0" t="s">
        <v>1323</v>
      </c>
      <c r="D1340" s="0" t="s">
        <v>1324</v>
      </c>
      <c r="E1340" s="0" t="s">
        <v>548</v>
      </c>
      <c r="F1340" s="0" t="s">
        <v>321</v>
      </c>
      <c r="G1340" s="0" t="s">
        <v>322</v>
      </c>
      <c r="H1340" s="0" t="s">
        <v>5851</v>
      </c>
      <c r="I1340" s="2">
        <v>45785</v>
      </c>
      <c r="J1340" s="2">
        <v>47246</v>
      </c>
    </row>
    <row r="1341" customFormat="false" ht="15" hidden="false" customHeight="false" outlineLevel="0" collapsed="false">
      <c r="A1341" s="0" t="s">
        <v>378</v>
      </c>
      <c r="B1341" s="0" t="s">
        <v>379</v>
      </c>
      <c r="C1341" s="0" t="s">
        <v>380</v>
      </c>
      <c r="D1341" s="0" t="s">
        <v>381</v>
      </c>
      <c r="E1341" s="0" t="s">
        <v>382</v>
      </c>
      <c r="F1341" s="0" t="s">
        <v>321</v>
      </c>
      <c r="G1341" s="0" t="s">
        <v>322</v>
      </c>
      <c r="H1341" s="0" t="s">
        <v>5852</v>
      </c>
      <c r="I1341" s="2">
        <v>45785</v>
      </c>
      <c r="J1341" s="2">
        <v>47246</v>
      </c>
    </row>
    <row r="1342" customFormat="false" ht="15" hidden="false" customHeight="false" outlineLevel="0" collapsed="false">
      <c r="A1342" s="0" t="s">
        <v>5853</v>
      </c>
      <c r="B1342" s="0" t="s">
        <v>5854</v>
      </c>
      <c r="C1342" s="0" t="s">
        <v>5855</v>
      </c>
      <c r="D1342" s="0" t="s">
        <v>5856</v>
      </c>
      <c r="E1342" s="0" t="s">
        <v>3381</v>
      </c>
      <c r="F1342" s="0" t="s">
        <v>5857</v>
      </c>
      <c r="G1342" s="0" t="s">
        <v>5858</v>
      </c>
      <c r="H1342" s="0" t="s">
        <v>5859</v>
      </c>
      <c r="I1342" s="2">
        <v>46006</v>
      </c>
      <c r="J1342" s="2">
        <v>47467</v>
      </c>
    </row>
    <row r="1343" customFormat="false" ht="15" hidden="false" customHeight="false" outlineLevel="0" collapsed="false">
      <c r="A1343" s="0" t="s">
        <v>5860</v>
      </c>
      <c r="B1343" s="0" t="s">
        <v>570</v>
      </c>
      <c r="C1343" s="0" t="s">
        <v>5861</v>
      </c>
      <c r="D1343" s="0" t="s">
        <v>5862</v>
      </c>
      <c r="E1343" s="0" t="s">
        <v>2206</v>
      </c>
      <c r="F1343" s="0" t="s">
        <v>715</v>
      </c>
      <c r="G1343" s="0" t="s">
        <v>716</v>
      </c>
      <c r="H1343" s="0" t="s">
        <v>4144</v>
      </c>
      <c r="I1343" s="2">
        <v>45799</v>
      </c>
      <c r="J1343" s="2">
        <v>47260</v>
      </c>
    </row>
    <row r="1344" customFormat="false" ht="15" hidden="false" customHeight="false" outlineLevel="0" collapsed="false">
      <c r="A1344" s="0" t="s">
        <v>5863</v>
      </c>
      <c r="B1344" s="0" t="s">
        <v>5864</v>
      </c>
      <c r="C1344" s="0" t="s">
        <v>5865</v>
      </c>
      <c r="D1344" s="0" t="s">
        <v>5866</v>
      </c>
      <c r="E1344" s="0" t="s">
        <v>731</v>
      </c>
      <c r="F1344" s="0" t="s">
        <v>71</v>
      </c>
      <c r="G1344" s="0" t="s">
        <v>72</v>
      </c>
      <c r="H1344" s="0" t="s">
        <v>5867</v>
      </c>
      <c r="I1344" s="2">
        <v>45786</v>
      </c>
      <c r="J1344" s="2">
        <v>47247</v>
      </c>
    </row>
    <row r="1345" customFormat="false" ht="15" hidden="false" customHeight="false" outlineLevel="0" collapsed="false">
      <c r="I1345" s="2"/>
      <c r="J1345" s="2"/>
    </row>
    <row r="1346" customFormat="false" ht="15" hidden="false" customHeight="false" outlineLevel="0" collapsed="false">
      <c r="A1346" s="0" t="s">
        <v>5868</v>
      </c>
      <c r="B1346" s="0" t="s">
        <v>5869</v>
      </c>
      <c r="C1346" s="0" t="s">
        <v>5870</v>
      </c>
      <c r="D1346" s="0" t="s">
        <v>5871</v>
      </c>
      <c r="E1346" s="0" t="s">
        <v>5872</v>
      </c>
      <c r="F1346" s="0" t="s">
        <v>15</v>
      </c>
      <c r="G1346" s="0" t="s">
        <v>16</v>
      </c>
      <c r="H1346" s="0" t="s">
        <v>5873</v>
      </c>
      <c r="I1346" s="2">
        <v>45789</v>
      </c>
      <c r="J1346" s="2">
        <v>47250</v>
      </c>
    </row>
    <row r="1347" customFormat="false" ht="15" hidden="false" customHeight="false" outlineLevel="0" collapsed="false">
      <c r="A1347" s="0" t="s">
        <v>3265</v>
      </c>
      <c r="B1347" s="0" t="s">
        <v>3266</v>
      </c>
      <c r="C1347" s="0" t="s">
        <v>3267</v>
      </c>
      <c r="D1347" s="0" t="s">
        <v>3268</v>
      </c>
      <c r="E1347" s="0" t="s">
        <v>751</v>
      </c>
      <c r="F1347" s="0" t="s">
        <v>715</v>
      </c>
      <c r="G1347" s="0" t="s">
        <v>716</v>
      </c>
      <c r="H1347" s="0" t="s">
        <v>5874</v>
      </c>
      <c r="I1347" s="2">
        <v>45807</v>
      </c>
      <c r="J1347" s="2">
        <v>47268</v>
      </c>
    </row>
    <row r="1348" customFormat="false" ht="15" hidden="false" customHeight="false" outlineLevel="0" collapsed="false">
      <c r="A1348" s="0" t="s">
        <v>5875</v>
      </c>
      <c r="B1348" s="0" t="s">
        <v>5876</v>
      </c>
      <c r="C1348" s="0" t="s">
        <v>5877</v>
      </c>
      <c r="D1348" s="0" t="s">
        <v>5878</v>
      </c>
      <c r="E1348" s="0" t="s">
        <v>90</v>
      </c>
      <c r="F1348" s="0" t="s">
        <v>15</v>
      </c>
      <c r="G1348" s="0" t="s">
        <v>16</v>
      </c>
      <c r="H1348" s="0" t="s">
        <v>5879</v>
      </c>
      <c r="I1348" s="2">
        <v>45789</v>
      </c>
      <c r="J1348" s="2">
        <v>47250</v>
      </c>
    </row>
    <row r="1349" customFormat="false" ht="15" hidden="false" customHeight="false" outlineLevel="0" collapsed="false">
      <c r="I1349" s="2"/>
      <c r="J1349" s="2"/>
    </row>
    <row r="1350" customFormat="false" ht="15" hidden="false" customHeight="false" outlineLevel="0" collapsed="false">
      <c r="A1350" s="0" t="s">
        <v>1614</v>
      </c>
      <c r="B1350" s="0" t="s">
        <v>1615</v>
      </c>
      <c r="C1350" s="0" t="s">
        <v>5880</v>
      </c>
      <c r="D1350" s="0" t="s">
        <v>1617</v>
      </c>
      <c r="E1350" s="0" t="s">
        <v>1618</v>
      </c>
      <c r="F1350" s="0" t="s">
        <v>15</v>
      </c>
      <c r="G1350" s="0" t="s">
        <v>16</v>
      </c>
      <c r="H1350" s="0" t="s">
        <v>5881</v>
      </c>
      <c r="I1350" s="2">
        <v>45792</v>
      </c>
      <c r="J1350" s="2">
        <v>47253</v>
      </c>
    </row>
    <row r="1351" customFormat="false" ht="15" hidden="false" customHeight="false" outlineLevel="0" collapsed="false">
      <c r="A1351" s="0" t="s">
        <v>1614</v>
      </c>
      <c r="B1351" s="0" t="s">
        <v>1615</v>
      </c>
      <c r="C1351" s="0" t="s">
        <v>5880</v>
      </c>
      <c r="D1351" s="0" t="s">
        <v>1617</v>
      </c>
      <c r="E1351" s="0" t="s">
        <v>1618</v>
      </c>
      <c r="F1351" s="0" t="s">
        <v>321</v>
      </c>
      <c r="G1351" s="0" t="s">
        <v>322</v>
      </c>
      <c r="H1351" s="0" t="s">
        <v>5882</v>
      </c>
      <c r="I1351" s="2">
        <v>45792</v>
      </c>
      <c r="J1351" s="2">
        <v>47253</v>
      </c>
    </row>
    <row r="1352" customFormat="false" ht="15" hidden="false" customHeight="false" outlineLevel="0" collapsed="false">
      <c r="A1352" s="0" t="s">
        <v>5883</v>
      </c>
      <c r="B1352" s="0" t="s">
        <v>5884</v>
      </c>
      <c r="C1352" s="0" t="s">
        <v>5885</v>
      </c>
      <c r="D1352" s="0" t="s">
        <v>5886</v>
      </c>
      <c r="E1352" s="0" t="s">
        <v>5887</v>
      </c>
      <c r="F1352" s="0" t="s">
        <v>321</v>
      </c>
      <c r="G1352" s="0" t="s">
        <v>322</v>
      </c>
      <c r="H1352" s="0" t="s">
        <v>5888</v>
      </c>
      <c r="I1352" s="2">
        <v>45792</v>
      </c>
      <c r="J1352" s="2">
        <v>47253</v>
      </c>
    </row>
    <row r="1353" customFormat="false" ht="15" hidden="false" customHeight="false" outlineLevel="0" collapsed="false">
      <c r="A1353" s="0" t="s">
        <v>5889</v>
      </c>
      <c r="B1353" s="0" t="s">
        <v>1336</v>
      </c>
      <c r="C1353" s="0" t="s">
        <v>5890</v>
      </c>
      <c r="D1353" s="0" t="s">
        <v>5891</v>
      </c>
      <c r="E1353" s="0" t="s">
        <v>90</v>
      </c>
      <c r="F1353" s="0" t="s">
        <v>321</v>
      </c>
      <c r="G1353" s="0" t="s">
        <v>322</v>
      </c>
      <c r="H1353" s="0" t="s">
        <v>5892</v>
      </c>
      <c r="I1353" s="2">
        <v>45792</v>
      </c>
      <c r="J1353" s="2">
        <v>47253</v>
      </c>
    </row>
    <row r="1354" customFormat="false" ht="15" hidden="false" customHeight="false" outlineLevel="0" collapsed="false">
      <c r="A1354" s="0" t="s">
        <v>378</v>
      </c>
      <c r="B1354" s="0" t="s">
        <v>379</v>
      </c>
      <c r="C1354" s="0" t="s">
        <v>380</v>
      </c>
      <c r="D1354" s="0" t="s">
        <v>381</v>
      </c>
      <c r="E1354" s="0" t="s">
        <v>382</v>
      </c>
      <c r="F1354" s="0" t="s">
        <v>91</v>
      </c>
      <c r="G1354" s="0" t="s">
        <v>92</v>
      </c>
      <c r="H1354" s="0" t="s">
        <v>5893</v>
      </c>
      <c r="I1354" s="2">
        <v>45972</v>
      </c>
      <c r="J1354" s="2">
        <v>47433</v>
      </c>
    </row>
    <row r="1355" customFormat="false" ht="15" hidden="false" customHeight="false" outlineLevel="0" collapsed="false">
      <c r="A1355" s="0" t="s">
        <v>5894</v>
      </c>
      <c r="B1355" s="0" t="s">
        <v>5895</v>
      </c>
      <c r="C1355" s="0" t="s">
        <v>5896</v>
      </c>
      <c r="D1355" s="0" t="s">
        <v>5897</v>
      </c>
      <c r="E1355" s="0" t="s">
        <v>90</v>
      </c>
      <c r="F1355" s="0" t="s">
        <v>91</v>
      </c>
      <c r="G1355" s="0" t="s">
        <v>92</v>
      </c>
      <c r="H1355" s="0" t="s">
        <v>5898</v>
      </c>
      <c r="I1355" s="2">
        <v>45845</v>
      </c>
      <c r="J1355" s="2">
        <v>47306</v>
      </c>
    </row>
    <row r="1356" customFormat="false" ht="15" hidden="false" customHeight="false" outlineLevel="0" collapsed="false">
      <c r="A1356" s="0" t="s">
        <v>5899</v>
      </c>
      <c r="B1356" s="0" t="s">
        <v>5900</v>
      </c>
      <c r="C1356" s="0" t="s">
        <v>5901</v>
      </c>
      <c r="D1356" s="0" t="s">
        <v>5902</v>
      </c>
      <c r="E1356" s="0" t="s">
        <v>5903</v>
      </c>
      <c r="F1356" s="0" t="s">
        <v>91</v>
      </c>
      <c r="G1356" s="0" t="s">
        <v>92</v>
      </c>
      <c r="H1356" s="0" t="s">
        <v>5904</v>
      </c>
      <c r="I1356" s="2">
        <v>45840</v>
      </c>
      <c r="J1356" s="2">
        <v>47301</v>
      </c>
    </row>
    <row r="1357" customFormat="false" ht="15" hidden="false" customHeight="false" outlineLevel="0" collapsed="false">
      <c r="A1357" s="0" t="s">
        <v>5905</v>
      </c>
      <c r="B1357" s="0" t="s">
        <v>1861</v>
      </c>
      <c r="C1357" s="0" t="s">
        <v>5906</v>
      </c>
      <c r="D1357" s="0" t="s">
        <v>5907</v>
      </c>
      <c r="E1357" s="0" t="s">
        <v>5908</v>
      </c>
      <c r="F1357" s="0" t="s">
        <v>91</v>
      </c>
      <c r="G1357" s="0" t="s">
        <v>92</v>
      </c>
      <c r="H1357" s="0" t="s">
        <v>5909</v>
      </c>
      <c r="I1357" s="2">
        <v>46036</v>
      </c>
      <c r="J1357" s="2">
        <v>47497</v>
      </c>
    </row>
    <row r="1358" customFormat="false" ht="15" hidden="false" customHeight="false" outlineLevel="0" collapsed="false">
      <c r="A1358" s="0" t="s">
        <v>5910</v>
      </c>
      <c r="B1358" s="0" t="s">
        <v>2234</v>
      </c>
      <c r="C1358" s="0" t="s">
        <v>5911</v>
      </c>
      <c r="D1358" s="0" t="s">
        <v>5912</v>
      </c>
      <c r="E1358" s="0" t="s">
        <v>5913</v>
      </c>
      <c r="F1358" s="0" t="s">
        <v>1059</v>
      </c>
      <c r="G1358" s="0" t="s">
        <v>989</v>
      </c>
      <c r="H1358" s="0" t="s">
        <v>5914</v>
      </c>
      <c r="I1358" s="2">
        <v>45814</v>
      </c>
      <c r="J1358" s="2">
        <v>47275</v>
      </c>
    </row>
    <row r="1359" customFormat="false" ht="15" hidden="false" customHeight="false" outlineLevel="0" collapsed="false">
      <c r="A1359" s="0" t="s">
        <v>5915</v>
      </c>
      <c r="B1359" s="0" t="s">
        <v>2146</v>
      </c>
      <c r="C1359" s="0" t="s">
        <v>5916</v>
      </c>
      <c r="D1359" s="0" t="s">
        <v>5917</v>
      </c>
      <c r="E1359" s="0" t="s">
        <v>5918</v>
      </c>
      <c r="F1359" s="0" t="s">
        <v>15</v>
      </c>
      <c r="G1359" s="0" t="s">
        <v>16</v>
      </c>
      <c r="H1359" s="0" t="s">
        <v>5919</v>
      </c>
      <c r="I1359" s="2">
        <v>45792</v>
      </c>
      <c r="J1359" s="2">
        <v>47253</v>
      </c>
    </row>
    <row r="1360" customFormat="false" ht="15" hidden="false" customHeight="false" outlineLevel="0" collapsed="false">
      <c r="A1360" s="0" t="s">
        <v>5920</v>
      </c>
      <c r="B1360" s="0" t="s">
        <v>241</v>
      </c>
      <c r="C1360" s="0" t="s">
        <v>5921</v>
      </c>
      <c r="D1360" s="0" t="s">
        <v>5922</v>
      </c>
      <c r="E1360" s="0" t="s">
        <v>944</v>
      </c>
      <c r="F1360" s="0" t="s">
        <v>321</v>
      </c>
      <c r="G1360" s="0" t="s">
        <v>322</v>
      </c>
      <c r="H1360" s="0" t="s">
        <v>5923</v>
      </c>
      <c r="I1360" s="2">
        <v>45792</v>
      </c>
      <c r="J1360" s="2">
        <v>47253</v>
      </c>
    </row>
    <row r="1361" customFormat="false" ht="15" hidden="false" customHeight="false" outlineLevel="0" collapsed="false">
      <c r="A1361" s="0" t="s">
        <v>5924</v>
      </c>
      <c r="B1361" s="0" t="s">
        <v>5925</v>
      </c>
      <c r="C1361" s="0" t="s">
        <v>5926</v>
      </c>
      <c r="D1361" s="0" t="s">
        <v>5927</v>
      </c>
      <c r="E1361" s="0" t="s">
        <v>5928</v>
      </c>
      <c r="F1361" s="0" t="s">
        <v>321</v>
      </c>
      <c r="G1361" s="0" t="s">
        <v>322</v>
      </c>
      <c r="H1361" s="0" t="s">
        <v>5929</v>
      </c>
      <c r="I1361" s="2">
        <v>45792</v>
      </c>
      <c r="J1361" s="2">
        <v>47253</v>
      </c>
    </row>
    <row r="1362" customFormat="false" ht="15" hidden="false" customHeight="false" outlineLevel="0" collapsed="false">
      <c r="I1362" s="2"/>
      <c r="J1362" s="2"/>
    </row>
    <row r="1363" customFormat="false" ht="15" hidden="false" customHeight="false" outlineLevel="0" collapsed="false">
      <c r="A1363" s="0" t="s">
        <v>148</v>
      </c>
      <c r="B1363" s="0" t="s">
        <v>1003</v>
      </c>
      <c r="C1363" s="0" t="s">
        <v>5930</v>
      </c>
      <c r="D1363" s="0" t="s">
        <v>5931</v>
      </c>
      <c r="E1363" s="0" t="s">
        <v>2932</v>
      </c>
      <c r="F1363" s="0" t="s">
        <v>91</v>
      </c>
      <c r="G1363" s="0" t="s">
        <v>92</v>
      </c>
      <c r="H1363" s="0" t="s">
        <v>5932</v>
      </c>
      <c r="I1363" s="2">
        <v>45930</v>
      </c>
      <c r="J1363" s="2">
        <v>47391</v>
      </c>
    </row>
    <row r="1364" customFormat="false" ht="15" hidden="false" customHeight="false" outlineLevel="0" collapsed="false">
      <c r="A1364" s="0" t="s">
        <v>5933</v>
      </c>
      <c r="B1364" s="0" t="s">
        <v>5934</v>
      </c>
      <c r="C1364" s="0" t="s">
        <v>5935</v>
      </c>
      <c r="D1364" s="0" t="s">
        <v>5936</v>
      </c>
      <c r="E1364" s="0" t="s">
        <v>5937</v>
      </c>
      <c r="F1364" s="0" t="s">
        <v>560</v>
      </c>
      <c r="G1364" s="0" t="s">
        <v>474</v>
      </c>
      <c r="H1364" s="0" t="s">
        <v>5938</v>
      </c>
      <c r="I1364" s="2">
        <v>45820</v>
      </c>
      <c r="J1364" s="2">
        <v>47281</v>
      </c>
    </row>
    <row r="1365" customFormat="false" ht="15" hidden="false" customHeight="false" outlineLevel="0" collapsed="false">
      <c r="A1365" s="0" t="s">
        <v>5939</v>
      </c>
      <c r="B1365" s="0" t="s">
        <v>5940</v>
      </c>
      <c r="C1365" s="0" t="s">
        <v>5941</v>
      </c>
      <c r="D1365" s="0" t="s">
        <v>5942</v>
      </c>
      <c r="E1365" s="0" t="s">
        <v>5943</v>
      </c>
      <c r="F1365" s="0" t="s">
        <v>91</v>
      </c>
      <c r="G1365" s="0" t="s">
        <v>92</v>
      </c>
      <c r="H1365" s="0" t="s">
        <v>5944</v>
      </c>
      <c r="I1365" s="2">
        <v>45952</v>
      </c>
      <c r="J1365" s="2">
        <v>47413</v>
      </c>
    </row>
    <row r="1366" customFormat="false" ht="15" hidden="false" customHeight="false" outlineLevel="0" collapsed="false">
      <c r="A1366" s="0" t="s">
        <v>5945</v>
      </c>
      <c r="B1366" s="0" t="s">
        <v>5946</v>
      </c>
      <c r="C1366" s="0" t="s">
        <v>5947</v>
      </c>
      <c r="D1366" s="0" t="s">
        <v>5948</v>
      </c>
      <c r="E1366" s="0" t="s">
        <v>5949</v>
      </c>
      <c r="F1366" s="0" t="s">
        <v>15</v>
      </c>
      <c r="G1366" s="0" t="s">
        <v>16</v>
      </c>
      <c r="H1366" s="0" t="s">
        <v>5950</v>
      </c>
      <c r="I1366" s="2">
        <v>45797</v>
      </c>
      <c r="J1366" s="2">
        <v>47258</v>
      </c>
    </row>
    <row r="1367" customFormat="false" ht="15" hidden="false" customHeight="false" outlineLevel="0" collapsed="false">
      <c r="A1367" s="0" t="s">
        <v>5951</v>
      </c>
      <c r="B1367" s="0" t="s">
        <v>5952</v>
      </c>
      <c r="C1367" s="0" t="s">
        <v>5953</v>
      </c>
      <c r="D1367" s="0" t="s">
        <v>5954</v>
      </c>
      <c r="E1367" s="0" t="s">
        <v>5955</v>
      </c>
      <c r="F1367" s="0" t="s">
        <v>91</v>
      </c>
      <c r="G1367" s="0" t="s">
        <v>92</v>
      </c>
      <c r="H1367" s="0" t="s">
        <v>5956</v>
      </c>
      <c r="I1367" s="2">
        <v>45972</v>
      </c>
      <c r="J1367" s="2">
        <v>47433</v>
      </c>
    </row>
    <row r="1368" customFormat="false" ht="15" hidden="false" customHeight="false" outlineLevel="0" collapsed="false">
      <c r="I1368" s="2"/>
      <c r="J1368" s="2"/>
    </row>
    <row r="1369" customFormat="false" ht="15" hidden="false" customHeight="false" outlineLevel="0" collapsed="false">
      <c r="A1369" s="0" t="s">
        <v>5957</v>
      </c>
      <c r="B1369" s="0" t="s">
        <v>5958</v>
      </c>
      <c r="C1369" s="0" t="s">
        <v>5959</v>
      </c>
      <c r="D1369" s="0" t="s">
        <v>5960</v>
      </c>
      <c r="E1369" s="0" t="s">
        <v>58</v>
      </c>
      <c r="F1369" s="0" t="s">
        <v>727</v>
      </c>
      <c r="G1369" s="0" t="s">
        <v>2856</v>
      </c>
      <c r="H1369" s="0" t="s">
        <v>5961</v>
      </c>
      <c r="I1369" s="2">
        <v>45951</v>
      </c>
      <c r="J1369" s="2">
        <v>47412</v>
      </c>
    </row>
    <row r="1370" customFormat="false" ht="15" hidden="false" customHeight="false" outlineLevel="0" collapsed="false">
      <c r="A1370" s="0" t="s">
        <v>1896</v>
      </c>
      <c r="B1370" s="0" t="s">
        <v>1897</v>
      </c>
      <c r="C1370" s="0" t="s">
        <v>1898</v>
      </c>
      <c r="D1370" s="0" t="s">
        <v>1899</v>
      </c>
      <c r="E1370" s="0" t="s">
        <v>635</v>
      </c>
      <c r="F1370" s="0" t="s">
        <v>91</v>
      </c>
      <c r="G1370" s="0" t="s">
        <v>92</v>
      </c>
      <c r="H1370" s="0" t="s">
        <v>5962</v>
      </c>
      <c r="I1370" s="2">
        <v>45952</v>
      </c>
      <c r="J1370" s="2">
        <v>47413</v>
      </c>
    </row>
    <row r="1371" customFormat="false" ht="15" hidden="false" customHeight="false" outlineLevel="0" collapsed="false">
      <c r="A1371" s="0" t="s">
        <v>5963</v>
      </c>
      <c r="B1371" s="0" t="s">
        <v>5964</v>
      </c>
      <c r="C1371" s="0" t="s">
        <v>5965</v>
      </c>
      <c r="D1371" s="0" t="s">
        <v>5966</v>
      </c>
      <c r="E1371" s="0" t="s">
        <v>5903</v>
      </c>
      <c r="F1371" s="0" t="s">
        <v>1059</v>
      </c>
      <c r="G1371" s="0" t="s">
        <v>989</v>
      </c>
      <c r="H1371" s="0" t="s">
        <v>5967</v>
      </c>
      <c r="I1371" s="2">
        <v>45821</v>
      </c>
      <c r="J1371" s="2"/>
    </row>
    <row r="1372" customFormat="false" ht="15" hidden="false" customHeight="false" outlineLevel="0" collapsed="false">
      <c r="A1372" s="0" t="s">
        <v>5968</v>
      </c>
      <c r="B1372" s="0" t="s">
        <v>5969</v>
      </c>
      <c r="C1372" s="0" t="s">
        <v>5970</v>
      </c>
      <c r="D1372" s="0" t="s">
        <v>5971</v>
      </c>
      <c r="E1372" s="0" t="s">
        <v>3372</v>
      </c>
      <c r="F1372" s="0" t="s">
        <v>321</v>
      </c>
      <c r="G1372" s="0" t="s">
        <v>322</v>
      </c>
      <c r="H1372" s="0" t="s">
        <v>5972</v>
      </c>
      <c r="I1372" s="2">
        <v>45803</v>
      </c>
      <c r="J1372" s="2">
        <v>47264</v>
      </c>
    </row>
    <row r="1373" customFormat="false" ht="15" hidden="false" customHeight="false" outlineLevel="0" collapsed="false">
      <c r="A1373" s="0" t="s">
        <v>5973</v>
      </c>
      <c r="B1373" s="0" t="s">
        <v>5974</v>
      </c>
      <c r="C1373" s="0" t="s">
        <v>5975</v>
      </c>
      <c r="D1373" s="0" t="s">
        <v>5976</v>
      </c>
      <c r="E1373" s="0" t="s">
        <v>230</v>
      </c>
      <c r="F1373" s="0" t="s">
        <v>15</v>
      </c>
      <c r="G1373" s="0" t="s">
        <v>16</v>
      </c>
      <c r="H1373" s="0" t="s">
        <v>5977</v>
      </c>
      <c r="I1373" s="2">
        <v>45803</v>
      </c>
      <c r="J1373" s="2">
        <v>47264</v>
      </c>
    </row>
    <row r="1374" customFormat="false" ht="15" hidden="false" customHeight="false" outlineLevel="0" collapsed="false">
      <c r="I1374" s="2"/>
      <c r="J1374" s="2"/>
    </row>
    <row r="1375" customFormat="false" ht="15" hidden="false" customHeight="false" outlineLevel="0" collapsed="false">
      <c r="A1375" s="0" t="s">
        <v>5978</v>
      </c>
      <c r="B1375" s="0" t="s">
        <v>31</v>
      </c>
      <c r="C1375" s="0" t="s">
        <v>5979</v>
      </c>
      <c r="D1375" s="0" t="s">
        <v>5980</v>
      </c>
      <c r="E1375" s="0" t="s">
        <v>417</v>
      </c>
      <c r="F1375" s="0" t="s">
        <v>91</v>
      </c>
      <c r="G1375" s="0" t="s">
        <v>92</v>
      </c>
      <c r="H1375" s="0" t="s">
        <v>5981</v>
      </c>
      <c r="I1375" s="2">
        <v>45847</v>
      </c>
      <c r="J1375" s="2">
        <v>47308</v>
      </c>
    </row>
    <row r="1376" customFormat="false" ht="15" hidden="false" customHeight="false" outlineLevel="0" collapsed="false">
      <c r="A1376" s="0" t="s">
        <v>5982</v>
      </c>
      <c r="B1376" s="0" t="s">
        <v>5983</v>
      </c>
      <c r="C1376" s="0" t="s">
        <v>5984</v>
      </c>
      <c r="D1376" s="0" t="s">
        <v>5985</v>
      </c>
      <c r="E1376" s="0" t="s">
        <v>90</v>
      </c>
      <c r="F1376" s="0" t="s">
        <v>231</v>
      </c>
      <c r="G1376" s="0" t="s">
        <v>232</v>
      </c>
      <c r="H1376" s="0" t="s">
        <v>5986</v>
      </c>
      <c r="I1376" s="2">
        <v>45812</v>
      </c>
      <c r="J1376" s="2">
        <v>47273</v>
      </c>
    </row>
    <row r="1377" customFormat="false" ht="15" hidden="false" customHeight="false" outlineLevel="0" collapsed="false">
      <c r="A1377" s="0" t="s">
        <v>1395</v>
      </c>
      <c r="B1377" s="0" t="s">
        <v>1396</v>
      </c>
      <c r="C1377" s="0" t="s">
        <v>1397</v>
      </c>
      <c r="D1377" s="0" t="s">
        <v>1398</v>
      </c>
      <c r="E1377" s="0" t="s">
        <v>1399</v>
      </c>
      <c r="F1377" s="0" t="s">
        <v>321</v>
      </c>
      <c r="G1377" s="0" t="s">
        <v>322</v>
      </c>
      <c r="H1377" s="0" t="s">
        <v>5987</v>
      </c>
      <c r="I1377" s="2">
        <v>45812</v>
      </c>
      <c r="J1377" s="2">
        <v>47273</v>
      </c>
    </row>
    <row r="1378" customFormat="false" ht="15" hidden="false" customHeight="false" outlineLevel="0" collapsed="false">
      <c r="A1378" s="0" t="s">
        <v>1321</v>
      </c>
      <c r="B1378" s="0" t="s">
        <v>1322</v>
      </c>
      <c r="C1378" s="0" t="s">
        <v>1323</v>
      </c>
      <c r="D1378" s="0" t="s">
        <v>1324</v>
      </c>
      <c r="E1378" s="0" t="s">
        <v>548</v>
      </c>
      <c r="F1378" s="0" t="s">
        <v>5857</v>
      </c>
      <c r="G1378" s="0" t="s">
        <v>5858</v>
      </c>
      <c r="H1378" s="0" t="s">
        <v>5988</v>
      </c>
      <c r="I1378" s="2">
        <v>45994</v>
      </c>
      <c r="J1378" s="2">
        <v>47455</v>
      </c>
    </row>
    <row r="1379" customFormat="false" ht="15" hidden="false" customHeight="false" outlineLevel="0" collapsed="false">
      <c r="A1379" s="0" t="s">
        <v>5989</v>
      </c>
      <c r="B1379" s="0" t="s">
        <v>5990</v>
      </c>
      <c r="C1379" s="0" t="s">
        <v>5991</v>
      </c>
      <c r="D1379" s="0" t="s">
        <v>5992</v>
      </c>
      <c r="E1379" s="0" t="s">
        <v>5993</v>
      </c>
      <c r="F1379" s="0" t="s">
        <v>91</v>
      </c>
      <c r="G1379" s="0" t="s">
        <v>92</v>
      </c>
      <c r="H1379" s="0" t="s">
        <v>5994</v>
      </c>
      <c r="I1379" s="2">
        <v>45994</v>
      </c>
      <c r="J1379" s="2">
        <v>47455</v>
      </c>
    </row>
    <row r="1380" customFormat="false" ht="15" hidden="false" customHeight="false" outlineLevel="0" collapsed="false">
      <c r="A1380" s="0" t="s">
        <v>5995</v>
      </c>
      <c r="B1380" s="0" t="s">
        <v>5996</v>
      </c>
      <c r="C1380" s="0" t="s">
        <v>5997</v>
      </c>
      <c r="D1380" s="0" t="s">
        <v>5998</v>
      </c>
      <c r="E1380" s="0" t="s">
        <v>5999</v>
      </c>
      <c r="F1380" s="0" t="s">
        <v>91</v>
      </c>
      <c r="G1380" s="0" t="s">
        <v>92</v>
      </c>
      <c r="H1380" s="0" t="s">
        <v>6000</v>
      </c>
      <c r="I1380" s="2">
        <v>45940</v>
      </c>
      <c r="J1380" s="2">
        <v>47401</v>
      </c>
    </row>
    <row r="1381" customFormat="false" ht="15" hidden="false" customHeight="false" outlineLevel="0" collapsed="false">
      <c r="A1381" s="0" t="s">
        <v>6001</v>
      </c>
      <c r="B1381" s="0" t="s">
        <v>6002</v>
      </c>
      <c r="C1381" s="0" t="s">
        <v>6003</v>
      </c>
      <c r="D1381" s="0" t="s">
        <v>6004</v>
      </c>
      <c r="E1381" s="0" t="s">
        <v>90</v>
      </c>
      <c r="F1381" s="0" t="s">
        <v>727</v>
      </c>
      <c r="G1381" s="0" t="s">
        <v>2856</v>
      </c>
      <c r="H1381" s="0" t="s">
        <v>6005</v>
      </c>
      <c r="I1381" s="2">
        <v>45824</v>
      </c>
      <c r="J1381" s="2">
        <v>47285</v>
      </c>
    </row>
    <row r="1382" customFormat="false" ht="15" hidden="false" customHeight="false" outlineLevel="0" collapsed="false">
      <c r="I1382" s="2"/>
      <c r="J1382" s="2"/>
    </row>
    <row r="1383" customFormat="false" ht="15" hidden="false" customHeight="false" outlineLevel="0" collapsed="false">
      <c r="A1383" s="0" t="s">
        <v>143</v>
      </c>
      <c r="B1383" s="0" t="s">
        <v>144</v>
      </c>
      <c r="C1383" s="0" t="s">
        <v>145</v>
      </c>
      <c r="D1383" s="0" t="s">
        <v>146</v>
      </c>
      <c r="E1383" s="0" t="s">
        <v>90</v>
      </c>
      <c r="F1383" s="0" t="s">
        <v>91</v>
      </c>
      <c r="G1383" s="0" t="s">
        <v>92</v>
      </c>
      <c r="H1383" s="0" t="s">
        <v>6006</v>
      </c>
      <c r="I1383" s="2">
        <v>45959</v>
      </c>
      <c r="J1383" s="2">
        <v>47420</v>
      </c>
    </row>
    <row r="1384" customFormat="false" ht="15" hidden="false" customHeight="false" outlineLevel="0" collapsed="false">
      <c r="A1384" s="0" t="s">
        <v>1358</v>
      </c>
      <c r="B1384" s="0" t="s">
        <v>1359</v>
      </c>
      <c r="C1384" s="0" t="s">
        <v>1360</v>
      </c>
      <c r="D1384" s="0" t="s">
        <v>1361</v>
      </c>
      <c r="E1384" s="0" t="s">
        <v>90</v>
      </c>
      <c r="F1384" s="0" t="s">
        <v>71</v>
      </c>
      <c r="G1384" s="0" t="s">
        <v>72</v>
      </c>
      <c r="H1384" s="0" t="s">
        <v>6007</v>
      </c>
      <c r="I1384" s="2">
        <v>45812</v>
      </c>
      <c r="J1384" s="2">
        <v>47273</v>
      </c>
    </row>
    <row r="1385" customFormat="false" ht="15" hidden="false" customHeight="false" outlineLevel="0" collapsed="false">
      <c r="A1385" s="0" t="s">
        <v>6008</v>
      </c>
      <c r="B1385" s="0" t="s">
        <v>6009</v>
      </c>
      <c r="C1385" s="0" t="s">
        <v>6010</v>
      </c>
      <c r="D1385" s="0" t="s">
        <v>6011</v>
      </c>
      <c r="E1385" s="0" t="s">
        <v>6012</v>
      </c>
      <c r="F1385" s="0" t="s">
        <v>15</v>
      </c>
      <c r="G1385" s="0" t="s">
        <v>16</v>
      </c>
      <c r="H1385" s="0" t="s">
        <v>6013</v>
      </c>
      <c r="I1385" s="2">
        <v>45813</v>
      </c>
      <c r="J1385" s="2">
        <v>47274</v>
      </c>
    </row>
    <row r="1386" customFormat="false" ht="15" hidden="false" customHeight="false" outlineLevel="0" collapsed="false">
      <c r="A1386" s="0" t="s">
        <v>6014</v>
      </c>
      <c r="B1386" s="0" t="s">
        <v>2261</v>
      </c>
      <c r="C1386" s="0" t="s">
        <v>6015</v>
      </c>
      <c r="D1386" s="0" t="s">
        <v>6016</v>
      </c>
      <c r="E1386" s="0" t="s">
        <v>6017</v>
      </c>
      <c r="F1386" s="0" t="s">
        <v>321</v>
      </c>
      <c r="G1386" s="0" t="s">
        <v>322</v>
      </c>
      <c r="H1386" s="0" t="s">
        <v>6018</v>
      </c>
      <c r="I1386" s="2">
        <v>45812</v>
      </c>
      <c r="J1386" s="2">
        <v>47273</v>
      </c>
    </row>
    <row r="1387" customFormat="false" ht="15" hidden="false" customHeight="false" outlineLevel="0" collapsed="false">
      <c r="I1387" s="2"/>
      <c r="J1387" s="2"/>
    </row>
    <row r="1388" customFormat="false" ht="15" hidden="false" customHeight="false" outlineLevel="0" collapsed="false">
      <c r="A1388" s="0" t="s">
        <v>6019</v>
      </c>
      <c r="B1388" s="0" t="s">
        <v>662</v>
      </c>
      <c r="C1388" s="0" t="s">
        <v>6020</v>
      </c>
      <c r="D1388" s="0" t="s">
        <v>6021</v>
      </c>
      <c r="E1388" s="0" t="s">
        <v>90</v>
      </c>
      <c r="F1388" s="0" t="s">
        <v>15</v>
      </c>
      <c r="G1388" s="0" t="s">
        <v>16</v>
      </c>
      <c r="H1388" s="0" t="s">
        <v>6022</v>
      </c>
      <c r="I1388" s="2">
        <v>45809</v>
      </c>
      <c r="J1388" s="2">
        <v>47270</v>
      </c>
    </row>
    <row r="1389" customFormat="false" ht="15" hidden="false" customHeight="false" outlineLevel="0" collapsed="false">
      <c r="I1389" s="2"/>
      <c r="J1389" s="2"/>
    </row>
    <row r="1390" customFormat="false" ht="15" hidden="false" customHeight="false" outlineLevel="0" collapsed="false">
      <c r="A1390" s="0" t="s">
        <v>6023</v>
      </c>
      <c r="B1390" s="0" t="s">
        <v>6024</v>
      </c>
      <c r="C1390" s="0" t="s">
        <v>6025</v>
      </c>
      <c r="D1390" s="0" t="s">
        <v>6026</v>
      </c>
      <c r="E1390" s="0" t="s">
        <v>548</v>
      </c>
      <c r="F1390" s="0" t="s">
        <v>321</v>
      </c>
      <c r="G1390" s="0" t="s">
        <v>322</v>
      </c>
      <c r="H1390" s="0" t="s">
        <v>6027</v>
      </c>
      <c r="I1390" s="2">
        <v>45814</v>
      </c>
      <c r="J1390" s="2">
        <v>47275</v>
      </c>
    </row>
    <row r="1391" customFormat="false" ht="15" hidden="false" customHeight="false" outlineLevel="0" collapsed="false">
      <c r="A1391" s="0" t="s">
        <v>6028</v>
      </c>
      <c r="B1391" s="0" t="s">
        <v>6029</v>
      </c>
      <c r="C1391" s="0" t="s">
        <v>6030</v>
      </c>
      <c r="D1391" s="0" t="s">
        <v>6031</v>
      </c>
      <c r="E1391" s="0" t="s">
        <v>1467</v>
      </c>
      <c r="F1391" s="0" t="s">
        <v>15</v>
      </c>
      <c r="G1391" s="0" t="s">
        <v>16</v>
      </c>
      <c r="H1391" s="0" t="s">
        <v>6013</v>
      </c>
      <c r="I1391" s="2">
        <v>45814</v>
      </c>
      <c r="J1391" s="2">
        <v>47275</v>
      </c>
    </row>
    <row r="1392" customFormat="false" ht="15" hidden="false" customHeight="false" outlineLevel="0" collapsed="false">
      <c r="A1392" s="0" t="s">
        <v>6032</v>
      </c>
      <c r="B1392" s="0" t="s">
        <v>5045</v>
      </c>
      <c r="C1392" s="0" t="s">
        <v>6033</v>
      </c>
      <c r="D1392" s="0" t="s">
        <v>6034</v>
      </c>
      <c r="E1392" s="0" t="s">
        <v>548</v>
      </c>
      <c r="F1392" s="0" t="s">
        <v>1059</v>
      </c>
      <c r="G1392" s="0" t="s">
        <v>989</v>
      </c>
      <c r="H1392" s="0" t="s">
        <v>6035</v>
      </c>
      <c r="I1392" s="2">
        <v>45835</v>
      </c>
      <c r="J1392" s="2">
        <v>47296</v>
      </c>
    </row>
    <row r="1393" customFormat="false" ht="15" hidden="false" customHeight="false" outlineLevel="0" collapsed="false">
      <c r="I1393" s="2"/>
      <c r="J1393" s="2"/>
    </row>
    <row r="1394" customFormat="false" ht="15" hidden="false" customHeight="false" outlineLevel="0" collapsed="false">
      <c r="A1394" s="0" t="s">
        <v>6036</v>
      </c>
      <c r="B1394" s="0" t="s">
        <v>295</v>
      </c>
      <c r="C1394" s="0" t="s">
        <v>6037</v>
      </c>
      <c r="D1394" s="0" t="s">
        <v>6038</v>
      </c>
      <c r="E1394" s="0" t="s">
        <v>445</v>
      </c>
      <c r="F1394" s="0" t="s">
        <v>91</v>
      </c>
      <c r="G1394" s="0" t="s">
        <v>92</v>
      </c>
      <c r="H1394" s="0" t="s">
        <v>6039</v>
      </c>
      <c r="I1394" s="2">
        <v>45845</v>
      </c>
      <c r="J1394" s="2">
        <v>47306</v>
      </c>
    </row>
    <row r="1395" customFormat="false" ht="15" hidden="false" customHeight="false" outlineLevel="0" collapsed="false">
      <c r="A1395" s="0" t="s">
        <v>766</v>
      </c>
      <c r="B1395" s="0" t="s">
        <v>767</v>
      </c>
      <c r="C1395" s="0" t="s">
        <v>768</v>
      </c>
      <c r="D1395" s="0" t="s">
        <v>769</v>
      </c>
      <c r="E1395" s="0" t="s">
        <v>697</v>
      </c>
      <c r="F1395" s="0" t="s">
        <v>91</v>
      </c>
      <c r="G1395" s="0" t="s">
        <v>92</v>
      </c>
      <c r="H1395" s="0" t="s">
        <v>6040</v>
      </c>
      <c r="I1395" s="2">
        <v>45855</v>
      </c>
      <c r="J1395" s="2">
        <v>47316</v>
      </c>
    </row>
    <row r="1396" customFormat="false" ht="15" hidden="false" customHeight="false" outlineLevel="0" collapsed="false">
      <c r="A1396" s="0" t="s">
        <v>2658</v>
      </c>
      <c r="B1396" s="0" t="s">
        <v>2659</v>
      </c>
      <c r="C1396" s="0" t="s">
        <v>2660</v>
      </c>
      <c r="D1396" s="0" t="s">
        <v>2661</v>
      </c>
      <c r="E1396" s="0" t="s">
        <v>1265</v>
      </c>
      <c r="F1396" s="0" t="s">
        <v>5701</v>
      </c>
      <c r="G1396" s="0" t="s">
        <v>5702</v>
      </c>
      <c r="H1396" s="0" t="s">
        <v>6041</v>
      </c>
      <c r="I1396" s="2">
        <v>46038</v>
      </c>
      <c r="J1396" s="2">
        <v>47499</v>
      </c>
    </row>
    <row r="1397" customFormat="false" ht="15" hidden="false" customHeight="false" outlineLevel="0" collapsed="false">
      <c r="A1397" s="0" t="s">
        <v>3265</v>
      </c>
      <c r="B1397" s="0" t="s">
        <v>3266</v>
      </c>
      <c r="C1397" s="0" t="s">
        <v>3267</v>
      </c>
      <c r="D1397" s="0" t="s">
        <v>3268</v>
      </c>
      <c r="E1397" s="0" t="s">
        <v>751</v>
      </c>
      <c r="F1397" s="0" t="s">
        <v>321</v>
      </c>
      <c r="G1397" s="0" t="s">
        <v>322</v>
      </c>
      <c r="H1397" s="0" t="s">
        <v>6042</v>
      </c>
      <c r="I1397" s="2">
        <v>45820</v>
      </c>
      <c r="J1397" s="2">
        <v>47281</v>
      </c>
    </row>
    <row r="1398" customFormat="false" ht="15" hidden="false" customHeight="false" outlineLevel="0" collapsed="false">
      <c r="A1398" s="0" t="s">
        <v>6043</v>
      </c>
      <c r="B1398" s="0" t="s">
        <v>6044</v>
      </c>
      <c r="C1398" s="0" t="s">
        <v>6045</v>
      </c>
      <c r="D1398" s="0" t="s">
        <v>6046</v>
      </c>
      <c r="E1398" s="0" t="s">
        <v>6047</v>
      </c>
      <c r="F1398" s="0" t="s">
        <v>91</v>
      </c>
      <c r="G1398" s="0" t="s">
        <v>92</v>
      </c>
      <c r="H1398" s="0" t="s">
        <v>6048</v>
      </c>
      <c r="I1398" s="2">
        <v>46027</v>
      </c>
      <c r="J1398" s="2">
        <v>47488</v>
      </c>
    </row>
    <row r="1399" customFormat="false" ht="15" hidden="false" customHeight="false" outlineLevel="0" collapsed="false">
      <c r="A1399" s="0" t="s">
        <v>851</v>
      </c>
      <c r="B1399" s="0" t="s">
        <v>852</v>
      </c>
      <c r="C1399" s="0" t="s">
        <v>853</v>
      </c>
      <c r="D1399" s="0" t="s">
        <v>854</v>
      </c>
      <c r="E1399" s="0" t="s">
        <v>855</v>
      </c>
      <c r="F1399" s="0" t="s">
        <v>91</v>
      </c>
      <c r="G1399" s="0" t="s">
        <v>92</v>
      </c>
      <c r="H1399" s="0" t="s">
        <v>6049</v>
      </c>
      <c r="I1399" s="2">
        <v>46027</v>
      </c>
      <c r="J1399" s="2">
        <v>47488</v>
      </c>
    </row>
    <row r="1400" customFormat="false" ht="15" hidden="false" customHeight="false" outlineLevel="0" collapsed="false">
      <c r="I1400" s="2"/>
      <c r="J1400" s="2"/>
    </row>
    <row r="1401" customFormat="false" ht="15" hidden="false" customHeight="false" outlineLevel="0" collapsed="false">
      <c r="A1401" s="0" t="s">
        <v>6050</v>
      </c>
      <c r="B1401" s="0" t="s">
        <v>6051</v>
      </c>
      <c r="C1401" s="0" t="s">
        <v>6052</v>
      </c>
      <c r="D1401" s="0" t="s">
        <v>6053</v>
      </c>
      <c r="E1401" s="0" t="s">
        <v>4910</v>
      </c>
      <c r="F1401" s="0" t="s">
        <v>205</v>
      </c>
      <c r="G1401" s="0" t="s">
        <v>206</v>
      </c>
      <c r="H1401" s="0" t="s">
        <v>6054</v>
      </c>
      <c r="I1401" s="2">
        <v>45840</v>
      </c>
      <c r="J1401" s="2">
        <v>47301</v>
      </c>
    </row>
    <row r="1402" customFormat="false" ht="15" hidden="false" customHeight="false" outlineLevel="0" collapsed="false">
      <c r="I1402" s="2"/>
      <c r="J1402" s="2"/>
    </row>
    <row r="1403" customFormat="false" ht="15" hidden="false" customHeight="false" outlineLevel="0" collapsed="false">
      <c r="A1403" s="0" t="s">
        <v>544</v>
      </c>
      <c r="B1403" s="0" t="s">
        <v>545</v>
      </c>
      <c r="C1403" s="0" t="s">
        <v>546</v>
      </c>
      <c r="D1403" s="0" t="s">
        <v>547</v>
      </c>
      <c r="E1403" s="0" t="s">
        <v>548</v>
      </c>
      <c r="F1403" s="0" t="s">
        <v>91</v>
      </c>
      <c r="G1403" s="0" t="s">
        <v>92</v>
      </c>
      <c r="H1403" s="0" t="s">
        <v>6055</v>
      </c>
      <c r="I1403" s="2">
        <v>46014</v>
      </c>
      <c r="J1403" s="2">
        <v>47475</v>
      </c>
    </row>
    <row r="1404" customFormat="false" ht="15" hidden="false" customHeight="false" outlineLevel="0" collapsed="false">
      <c r="A1404" s="0" t="s">
        <v>6056</v>
      </c>
      <c r="B1404" s="0" t="s">
        <v>6057</v>
      </c>
      <c r="C1404" s="0" t="s">
        <v>6058</v>
      </c>
      <c r="D1404" s="0" t="s">
        <v>6059</v>
      </c>
      <c r="E1404" s="0" t="s">
        <v>6060</v>
      </c>
      <c r="F1404" s="0" t="s">
        <v>15</v>
      </c>
      <c r="G1404" s="0" t="s">
        <v>16</v>
      </c>
      <c r="H1404" s="0" t="s">
        <v>6061</v>
      </c>
      <c r="I1404" s="2">
        <v>45833</v>
      </c>
      <c r="J1404" s="2">
        <v>47294</v>
      </c>
    </row>
    <row r="1405" customFormat="false" ht="15" hidden="false" customHeight="false" outlineLevel="0" collapsed="false">
      <c r="I1405" s="2"/>
      <c r="J1405" s="2"/>
    </row>
    <row r="1406" customFormat="false" ht="15" hidden="false" customHeight="false" outlineLevel="0" collapsed="false">
      <c r="A1406" s="0" t="s">
        <v>6062</v>
      </c>
      <c r="B1406" s="0" t="s">
        <v>3041</v>
      </c>
      <c r="C1406" s="0" t="s">
        <v>6063</v>
      </c>
      <c r="D1406" s="0" t="s">
        <v>6064</v>
      </c>
      <c r="E1406" s="0" t="s">
        <v>3679</v>
      </c>
      <c r="F1406" s="0" t="s">
        <v>15</v>
      </c>
      <c r="G1406" s="0" t="s">
        <v>16</v>
      </c>
      <c r="H1406" s="0" t="s">
        <v>6065</v>
      </c>
      <c r="I1406" s="2">
        <v>45840</v>
      </c>
      <c r="J1406" s="2">
        <v>47301</v>
      </c>
    </row>
    <row r="1407" customFormat="false" ht="15" hidden="false" customHeight="false" outlineLevel="0" collapsed="false">
      <c r="I1407" s="2"/>
      <c r="J1407" s="2"/>
    </row>
    <row r="1408" customFormat="false" ht="15" hidden="false" customHeight="false" outlineLevel="0" collapsed="false">
      <c r="A1408" s="0" t="s">
        <v>6066</v>
      </c>
      <c r="B1408" s="0" t="s">
        <v>241</v>
      </c>
      <c r="C1408" s="0" t="s">
        <v>6067</v>
      </c>
      <c r="D1408" s="0" t="s">
        <v>6068</v>
      </c>
      <c r="E1408" s="0" t="s">
        <v>6069</v>
      </c>
      <c r="F1408" s="0" t="s">
        <v>321</v>
      </c>
      <c r="G1408" s="0" t="s">
        <v>322</v>
      </c>
      <c r="H1408" s="0" t="s">
        <v>6070</v>
      </c>
      <c r="I1408" s="2">
        <v>45840</v>
      </c>
      <c r="J1408" s="2">
        <v>47301</v>
      </c>
    </row>
    <row r="1409" customFormat="false" ht="15" hidden="false" customHeight="false" outlineLevel="0" collapsed="false">
      <c r="A1409" s="0" t="s">
        <v>6071</v>
      </c>
      <c r="B1409" s="0" t="s">
        <v>6072</v>
      </c>
      <c r="C1409" s="0" t="s">
        <v>6073</v>
      </c>
      <c r="D1409" s="0" t="s">
        <v>943</v>
      </c>
      <c r="E1409" s="0" t="s">
        <v>944</v>
      </c>
      <c r="F1409" s="0" t="s">
        <v>5701</v>
      </c>
      <c r="G1409" s="0" t="s">
        <v>5702</v>
      </c>
      <c r="H1409" s="0" t="s">
        <v>6074</v>
      </c>
      <c r="I1409" s="2">
        <v>45972</v>
      </c>
      <c r="J1409" s="2">
        <v>47433</v>
      </c>
    </row>
    <row r="1410" customFormat="false" ht="15" hidden="false" customHeight="false" outlineLevel="0" collapsed="false">
      <c r="A1410" s="0" t="s">
        <v>6075</v>
      </c>
      <c r="B1410" s="0" t="s">
        <v>155</v>
      </c>
      <c r="C1410" s="0" t="s">
        <v>6076</v>
      </c>
      <c r="D1410" s="0" t="s">
        <v>6077</v>
      </c>
      <c r="E1410" s="0" t="s">
        <v>2588</v>
      </c>
      <c r="F1410" s="0" t="s">
        <v>15</v>
      </c>
      <c r="G1410" s="0" t="s">
        <v>16</v>
      </c>
      <c r="H1410" s="0" t="s">
        <v>6022</v>
      </c>
      <c r="I1410" s="2">
        <v>45840</v>
      </c>
      <c r="J1410" s="2">
        <v>47301</v>
      </c>
    </row>
    <row r="1411" customFormat="false" ht="15" hidden="false" customHeight="false" outlineLevel="0" collapsed="false">
      <c r="A1411" s="0" t="s">
        <v>3421</v>
      </c>
      <c r="B1411" s="0" t="s">
        <v>3422</v>
      </c>
      <c r="C1411" s="0" t="s">
        <v>3423</v>
      </c>
      <c r="D1411" s="0" t="s">
        <v>3424</v>
      </c>
      <c r="E1411" s="0" t="s">
        <v>3425</v>
      </c>
      <c r="F1411" s="0" t="s">
        <v>5701</v>
      </c>
      <c r="G1411" s="0" t="s">
        <v>5702</v>
      </c>
      <c r="H1411" s="0" t="s">
        <v>6078</v>
      </c>
      <c r="I1411" s="2">
        <v>45925</v>
      </c>
      <c r="J1411" s="2">
        <v>47386</v>
      </c>
    </row>
    <row r="1412" customFormat="false" ht="15" hidden="false" customHeight="false" outlineLevel="0" collapsed="false">
      <c r="I1412" s="2"/>
      <c r="J1412" s="2"/>
    </row>
    <row r="1413" customFormat="false" ht="15" hidden="false" customHeight="false" outlineLevel="0" collapsed="false">
      <c r="A1413" s="0" t="s">
        <v>6079</v>
      </c>
      <c r="B1413" s="0" t="s">
        <v>6080</v>
      </c>
      <c r="C1413" s="0" t="s">
        <v>6081</v>
      </c>
      <c r="D1413" s="0" t="s">
        <v>6082</v>
      </c>
      <c r="E1413" s="0" t="s">
        <v>6083</v>
      </c>
      <c r="F1413" s="0" t="s">
        <v>888</v>
      </c>
      <c r="G1413" s="0" t="s">
        <v>889</v>
      </c>
      <c r="H1413" s="0" t="s">
        <v>6084</v>
      </c>
      <c r="I1413" s="2">
        <v>45925</v>
      </c>
      <c r="J1413" s="2">
        <v>47386</v>
      </c>
    </row>
    <row r="1414" customFormat="false" ht="15" hidden="false" customHeight="false" outlineLevel="0" collapsed="false">
      <c r="A1414" s="0" t="s">
        <v>6085</v>
      </c>
      <c r="B1414" s="0" t="s">
        <v>2834</v>
      </c>
      <c r="C1414" s="0" t="s">
        <v>6086</v>
      </c>
      <c r="D1414" s="0" t="s">
        <v>6087</v>
      </c>
      <c r="E1414" s="0" t="s">
        <v>1478</v>
      </c>
      <c r="F1414" s="0" t="s">
        <v>91</v>
      </c>
      <c r="G1414" s="0" t="s">
        <v>92</v>
      </c>
      <c r="H1414" s="0" t="s">
        <v>6088</v>
      </c>
      <c r="I1414" s="2">
        <v>45909</v>
      </c>
      <c r="J1414" s="2">
        <v>47370</v>
      </c>
    </row>
    <row r="1415" customFormat="false" ht="15" hidden="false" customHeight="false" outlineLevel="0" collapsed="false">
      <c r="A1415" s="0" t="s">
        <v>1099</v>
      </c>
      <c r="B1415" s="0" t="s">
        <v>25</v>
      </c>
      <c r="C1415" s="0" t="s">
        <v>1100</v>
      </c>
      <c r="D1415" s="0" t="s">
        <v>1101</v>
      </c>
      <c r="E1415" s="0" t="s">
        <v>1102</v>
      </c>
      <c r="F1415" s="0" t="s">
        <v>321</v>
      </c>
      <c r="G1415" s="0" t="s">
        <v>322</v>
      </c>
      <c r="H1415" s="0" t="s">
        <v>6089</v>
      </c>
      <c r="I1415" s="2">
        <v>45845</v>
      </c>
      <c r="J1415" s="2">
        <v>47306</v>
      </c>
    </row>
    <row r="1416" customFormat="false" ht="15" hidden="false" customHeight="false" outlineLevel="0" collapsed="false">
      <c r="A1416" s="0" t="s">
        <v>6090</v>
      </c>
      <c r="B1416" s="0" t="s">
        <v>6091</v>
      </c>
      <c r="C1416" s="0" t="s">
        <v>6092</v>
      </c>
      <c r="D1416" s="0" t="s">
        <v>6093</v>
      </c>
      <c r="E1416" s="0" t="s">
        <v>866</v>
      </c>
      <c r="F1416" s="0" t="s">
        <v>1059</v>
      </c>
      <c r="G1416" s="0" t="s">
        <v>989</v>
      </c>
      <c r="H1416" s="0" t="s">
        <v>6094</v>
      </c>
      <c r="I1416" s="2">
        <v>45847</v>
      </c>
      <c r="J1416" s="2">
        <v>47308</v>
      </c>
    </row>
    <row r="1417" customFormat="false" ht="15" hidden="false" customHeight="false" outlineLevel="0" collapsed="false">
      <c r="A1417" s="0" t="s">
        <v>3265</v>
      </c>
      <c r="B1417" s="0" t="s">
        <v>3266</v>
      </c>
      <c r="C1417" s="0" t="s">
        <v>3267</v>
      </c>
      <c r="D1417" s="0" t="s">
        <v>3268</v>
      </c>
      <c r="E1417" s="0" t="s">
        <v>751</v>
      </c>
      <c r="F1417" s="0" t="s">
        <v>321</v>
      </c>
      <c r="G1417" s="0" t="s">
        <v>322</v>
      </c>
      <c r="H1417" s="0" t="s">
        <v>6095</v>
      </c>
      <c r="I1417" s="2">
        <v>45845</v>
      </c>
      <c r="J1417" s="2">
        <v>47306</v>
      </c>
    </row>
    <row r="1418" customFormat="false" ht="15" hidden="false" customHeight="false" outlineLevel="0" collapsed="false">
      <c r="A1418" s="0" t="s">
        <v>6096</v>
      </c>
      <c r="B1418" s="0" t="s">
        <v>6097</v>
      </c>
      <c r="C1418" s="0" t="s">
        <v>6098</v>
      </c>
      <c r="D1418" s="0" t="s">
        <v>6099</v>
      </c>
      <c r="E1418" s="0" t="s">
        <v>976</v>
      </c>
      <c r="F1418" s="0" t="s">
        <v>3525</v>
      </c>
      <c r="G1418" s="0" t="s">
        <v>2856</v>
      </c>
      <c r="H1418" s="0" t="s">
        <v>6100</v>
      </c>
      <c r="I1418" s="2">
        <v>45847</v>
      </c>
      <c r="J1418" s="2">
        <v>47308</v>
      </c>
    </row>
    <row r="1419" customFormat="false" ht="15" hidden="false" customHeight="false" outlineLevel="0" collapsed="false">
      <c r="I1419" s="2"/>
      <c r="J1419" s="2"/>
    </row>
    <row r="1420" customFormat="false" ht="15" hidden="false" customHeight="false" outlineLevel="0" collapsed="false">
      <c r="A1420" s="0" t="s">
        <v>6101</v>
      </c>
      <c r="B1420" s="0" t="s">
        <v>6102</v>
      </c>
      <c r="C1420" s="0" t="s">
        <v>6103</v>
      </c>
      <c r="D1420" s="0" t="s">
        <v>6104</v>
      </c>
      <c r="E1420" s="0" t="s">
        <v>1006</v>
      </c>
      <c r="F1420" s="0" t="s">
        <v>205</v>
      </c>
      <c r="G1420" s="0" t="s">
        <v>206</v>
      </c>
      <c r="H1420" s="0" t="s">
        <v>6105</v>
      </c>
      <c r="I1420" s="2">
        <v>45855</v>
      </c>
      <c r="J1420" s="2">
        <v>47316</v>
      </c>
    </row>
    <row r="1421" customFormat="false" ht="15" hidden="false" customHeight="false" outlineLevel="0" collapsed="false">
      <c r="A1421" s="0" t="s">
        <v>1179</v>
      </c>
      <c r="B1421" s="0" t="s">
        <v>834</v>
      </c>
      <c r="C1421" s="0" t="s">
        <v>1180</v>
      </c>
      <c r="D1421" s="0" t="s">
        <v>1181</v>
      </c>
      <c r="E1421" s="0" t="s">
        <v>1182</v>
      </c>
      <c r="F1421" s="0" t="s">
        <v>5701</v>
      </c>
      <c r="G1421" s="0" t="s">
        <v>5702</v>
      </c>
      <c r="H1421" s="0" t="s">
        <v>6106</v>
      </c>
      <c r="I1421" s="2">
        <v>45925</v>
      </c>
      <c r="J1421" s="2">
        <v>47386</v>
      </c>
    </row>
    <row r="1422" customFormat="false" ht="15" hidden="false" customHeight="false" outlineLevel="0" collapsed="false">
      <c r="A1422" s="0" t="s">
        <v>6107</v>
      </c>
      <c r="B1422" s="0" t="s">
        <v>6108</v>
      </c>
      <c r="C1422" s="0" t="s">
        <v>6109</v>
      </c>
      <c r="D1422" s="0" t="s">
        <v>6110</v>
      </c>
      <c r="E1422" s="0" t="s">
        <v>108</v>
      </c>
      <c r="F1422" s="0" t="s">
        <v>1059</v>
      </c>
      <c r="G1422" s="0" t="s">
        <v>989</v>
      </c>
      <c r="H1422" s="0" t="s">
        <v>6111</v>
      </c>
      <c r="I1422" s="2">
        <v>45862</v>
      </c>
      <c r="J1422" s="2">
        <v>47323</v>
      </c>
    </row>
    <row r="1423" customFormat="false" ht="15" hidden="false" customHeight="false" outlineLevel="0" collapsed="false">
      <c r="A1423" s="0" t="s">
        <v>6112</v>
      </c>
      <c r="B1423" s="0" t="s">
        <v>6113</v>
      </c>
      <c r="C1423" s="0" t="s">
        <v>6114</v>
      </c>
      <c r="D1423" s="0" t="s">
        <v>6115</v>
      </c>
      <c r="E1423" s="0" t="s">
        <v>6116</v>
      </c>
      <c r="F1423" s="0" t="s">
        <v>15</v>
      </c>
      <c r="G1423" s="0" t="s">
        <v>16</v>
      </c>
      <c r="H1423" s="0" t="s">
        <v>6117</v>
      </c>
      <c r="I1423" s="2">
        <v>45855</v>
      </c>
      <c r="J1423" s="2">
        <v>47316</v>
      </c>
    </row>
    <row r="1424" customFormat="false" ht="15" hidden="false" customHeight="false" outlineLevel="0" collapsed="false">
      <c r="I1424" s="2"/>
      <c r="J1424" s="2"/>
    </row>
    <row r="1425" customFormat="false" ht="15" hidden="false" customHeight="false" outlineLevel="0" collapsed="false">
      <c r="A1425" s="0" t="s">
        <v>6118</v>
      </c>
      <c r="B1425" s="0" t="s">
        <v>4807</v>
      </c>
      <c r="C1425" s="0" t="s">
        <v>6119</v>
      </c>
      <c r="D1425" s="0" t="s">
        <v>6120</v>
      </c>
      <c r="E1425" s="0" t="s">
        <v>4894</v>
      </c>
      <c r="F1425" s="0" t="s">
        <v>91</v>
      </c>
      <c r="G1425" s="0" t="s">
        <v>92</v>
      </c>
      <c r="H1425" s="0" t="s">
        <v>6121</v>
      </c>
      <c r="I1425" s="2">
        <v>45869</v>
      </c>
      <c r="J1425" s="2">
        <v>47330</v>
      </c>
    </row>
    <row r="1426" customFormat="false" ht="15" hidden="false" customHeight="false" outlineLevel="0" collapsed="false">
      <c r="A1426" s="0" t="s">
        <v>3265</v>
      </c>
      <c r="B1426" s="0" t="s">
        <v>3266</v>
      </c>
      <c r="C1426" s="0" t="s">
        <v>3267</v>
      </c>
      <c r="D1426" s="0" t="s">
        <v>3268</v>
      </c>
      <c r="E1426" s="0" t="s">
        <v>751</v>
      </c>
      <c r="F1426" s="0" t="s">
        <v>321</v>
      </c>
      <c r="G1426" s="0" t="s">
        <v>322</v>
      </c>
      <c r="H1426" s="0" t="s">
        <v>6122</v>
      </c>
      <c r="I1426" s="2">
        <v>45847</v>
      </c>
      <c r="J1426" s="2">
        <v>47308</v>
      </c>
    </row>
    <row r="1427" customFormat="false" ht="15" hidden="false" customHeight="false" outlineLevel="0" collapsed="false">
      <c r="I1427" s="2"/>
      <c r="J1427" s="2"/>
    </row>
    <row r="1428" customFormat="false" ht="15" hidden="false" customHeight="false" outlineLevel="0" collapsed="false">
      <c r="A1428" s="0" t="s">
        <v>6123</v>
      </c>
      <c r="B1428" s="0" t="s">
        <v>6124</v>
      </c>
      <c r="C1428" s="0" t="s">
        <v>6125</v>
      </c>
      <c r="D1428" s="0" t="s">
        <v>6126</v>
      </c>
      <c r="E1428" s="0" t="s">
        <v>2131</v>
      </c>
      <c r="F1428" s="0" t="s">
        <v>560</v>
      </c>
      <c r="G1428" s="0" t="s">
        <v>474</v>
      </c>
      <c r="H1428" s="0" t="s">
        <v>6127</v>
      </c>
      <c r="I1428" s="2">
        <v>45877</v>
      </c>
      <c r="J1428" s="2">
        <v>47338</v>
      </c>
    </row>
    <row r="1429" customFormat="false" ht="15" hidden="false" customHeight="false" outlineLevel="0" collapsed="false">
      <c r="A1429" s="0" t="s">
        <v>6128</v>
      </c>
      <c r="B1429" s="0" t="s">
        <v>6129</v>
      </c>
      <c r="C1429" s="0" t="s">
        <v>6130</v>
      </c>
      <c r="D1429" s="0" t="s">
        <v>6131</v>
      </c>
      <c r="E1429" s="0" t="s">
        <v>1595</v>
      </c>
      <c r="F1429" s="0" t="s">
        <v>91</v>
      </c>
      <c r="G1429" s="0" t="s">
        <v>92</v>
      </c>
      <c r="H1429" s="0" t="s">
        <v>6132</v>
      </c>
      <c r="I1429" s="2">
        <v>45860</v>
      </c>
      <c r="J1429" s="2">
        <v>47321</v>
      </c>
    </row>
    <row r="1430" customFormat="false" ht="15" hidden="false" customHeight="false" outlineLevel="0" collapsed="false">
      <c r="A1430" s="0" t="s">
        <v>1416</v>
      </c>
      <c r="B1430" s="0" t="s">
        <v>1417</v>
      </c>
      <c r="C1430" s="0" t="s">
        <v>1418</v>
      </c>
      <c r="D1430" s="0" t="s">
        <v>1419</v>
      </c>
      <c r="E1430" s="0" t="s">
        <v>181</v>
      </c>
      <c r="F1430" s="0" t="s">
        <v>91</v>
      </c>
      <c r="G1430" s="0" t="s">
        <v>92</v>
      </c>
      <c r="H1430" s="0" t="s">
        <v>6133</v>
      </c>
      <c r="I1430" s="2">
        <v>45972</v>
      </c>
      <c r="J1430" s="2">
        <v>47433</v>
      </c>
    </row>
    <row r="1431" customFormat="false" ht="15" hidden="false" customHeight="false" outlineLevel="0" collapsed="false">
      <c r="A1431" s="0" t="s">
        <v>6134</v>
      </c>
      <c r="B1431" s="0" t="s">
        <v>6135</v>
      </c>
      <c r="C1431" s="0" t="s">
        <v>6136</v>
      </c>
      <c r="D1431" s="0" t="s">
        <v>6137</v>
      </c>
      <c r="E1431" s="0" t="s">
        <v>6138</v>
      </c>
      <c r="F1431" s="0" t="s">
        <v>15</v>
      </c>
      <c r="G1431" s="0" t="s">
        <v>16</v>
      </c>
      <c r="H1431" s="0" t="s">
        <v>6139</v>
      </c>
      <c r="I1431" s="2">
        <v>45860</v>
      </c>
      <c r="J1431" s="2">
        <v>47321</v>
      </c>
    </row>
    <row r="1432" customFormat="false" ht="15" hidden="false" customHeight="false" outlineLevel="0" collapsed="false">
      <c r="A1432" s="0" t="s">
        <v>2265</v>
      </c>
      <c r="B1432" s="0" t="s">
        <v>2266</v>
      </c>
      <c r="C1432" s="0" t="s">
        <v>2267</v>
      </c>
      <c r="D1432" s="0" t="s">
        <v>2268</v>
      </c>
      <c r="E1432" s="0" t="s">
        <v>965</v>
      </c>
      <c r="F1432" s="0" t="s">
        <v>91</v>
      </c>
      <c r="G1432" s="0" t="s">
        <v>92</v>
      </c>
      <c r="H1432" s="0" t="s">
        <v>6140</v>
      </c>
      <c r="I1432" s="2">
        <v>46027</v>
      </c>
      <c r="J1432" s="2">
        <v>47488</v>
      </c>
    </row>
    <row r="1433" customFormat="false" ht="15" hidden="false" customHeight="false" outlineLevel="0" collapsed="false">
      <c r="A1433" s="0" t="s">
        <v>6141</v>
      </c>
      <c r="B1433" s="0" t="s">
        <v>6142</v>
      </c>
      <c r="C1433" s="0" t="s">
        <v>6143</v>
      </c>
      <c r="D1433" s="0" t="s">
        <v>6144</v>
      </c>
      <c r="E1433" s="0" t="s">
        <v>3970</v>
      </c>
      <c r="F1433" s="0" t="s">
        <v>91</v>
      </c>
      <c r="G1433" s="0" t="s">
        <v>92</v>
      </c>
      <c r="H1433" s="0" t="s">
        <v>6145</v>
      </c>
      <c r="I1433" s="2">
        <v>45959</v>
      </c>
      <c r="J1433" s="2">
        <v>47420</v>
      </c>
    </row>
    <row r="1434" customFormat="false" ht="15" hidden="false" customHeight="false" outlineLevel="0" collapsed="false">
      <c r="I1434" s="2"/>
      <c r="J1434" s="2"/>
    </row>
    <row r="1435" customFormat="false" ht="15" hidden="false" customHeight="false" outlineLevel="0" collapsed="false">
      <c r="A1435" s="0" t="s">
        <v>5210</v>
      </c>
      <c r="B1435" s="0" t="s">
        <v>5211</v>
      </c>
      <c r="C1435" s="0" t="s">
        <v>5212</v>
      </c>
      <c r="D1435" s="0" t="s">
        <v>5213</v>
      </c>
      <c r="E1435" s="0" t="s">
        <v>5214</v>
      </c>
      <c r="F1435" s="0" t="s">
        <v>321</v>
      </c>
      <c r="G1435" s="0" t="s">
        <v>322</v>
      </c>
      <c r="H1435" s="0" t="s">
        <v>6146</v>
      </c>
      <c r="I1435" s="2">
        <v>45860</v>
      </c>
      <c r="J1435" s="2">
        <v>47321</v>
      </c>
    </row>
    <row r="1436" customFormat="false" ht="15" hidden="false" customHeight="false" outlineLevel="0" collapsed="false">
      <c r="I1436" s="2"/>
      <c r="J1436" s="2"/>
    </row>
    <row r="1437" customFormat="false" ht="15" hidden="false" customHeight="false" outlineLevel="0" collapsed="false">
      <c r="A1437" s="0" t="s">
        <v>270</v>
      </c>
      <c r="B1437" s="0" t="s">
        <v>271</v>
      </c>
      <c r="C1437" s="0" t="s">
        <v>272</v>
      </c>
      <c r="D1437" s="0" t="s">
        <v>273</v>
      </c>
      <c r="E1437" s="0" t="s">
        <v>274</v>
      </c>
      <c r="F1437" s="0" t="s">
        <v>91</v>
      </c>
      <c r="G1437" s="0" t="s">
        <v>92</v>
      </c>
      <c r="H1437" s="0" t="s">
        <v>6147</v>
      </c>
      <c r="I1437" s="2">
        <v>45972</v>
      </c>
      <c r="J1437" s="2">
        <v>47433</v>
      </c>
    </row>
    <row r="1438" customFormat="false" ht="15" hidden="false" customHeight="false" outlineLevel="0" collapsed="false">
      <c r="A1438" s="0" t="s">
        <v>395</v>
      </c>
      <c r="B1438" s="0" t="s">
        <v>396</v>
      </c>
      <c r="C1438" s="0" t="s">
        <v>397</v>
      </c>
      <c r="D1438" s="0" t="s">
        <v>398</v>
      </c>
      <c r="E1438" s="0" t="s">
        <v>399</v>
      </c>
      <c r="F1438" s="0" t="s">
        <v>91</v>
      </c>
      <c r="G1438" s="0" t="s">
        <v>92</v>
      </c>
      <c r="H1438" s="0" t="s">
        <v>6148</v>
      </c>
      <c r="I1438" s="2">
        <v>45972</v>
      </c>
      <c r="J1438" s="2">
        <v>47433</v>
      </c>
    </row>
    <row r="1439" customFormat="false" ht="15" hidden="false" customHeight="false" outlineLevel="0" collapsed="false">
      <c r="A1439" s="0" t="s">
        <v>6149</v>
      </c>
      <c r="B1439" s="0" t="s">
        <v>6150</v>
      </c>
      <c r="C1439" s="0" t="s">
        <v>6151</v>
      </c>
      <c r="D1439" s="0" t="s">
        <v>6152</v>
      </c>
      <c r="E1439" s="0" t="s">
        <v>6153</v>
      </c>
      <c r="F1439" s="0" t="s">
        <v>321</v>
      </c>
      <c r="G1439" s="0" t="s">
        <v>322</v>
      </c>
      <c r="H1439" s="0" t="s">
        <v>6154</v>
      </c>
      <c r="I1439" s="2">
        <v>45868</v>
      </c>
      <c r="J1439" s="2">
        <v>47329</v>
      </c>
    </row>
    <row r="1440" customFormat="false" ht="15" hidden="false" customHeight="false" outlineLevel="0" collapsed="false">
      <c r="I1440" s="2"/>
      <c r="J1440" s="2"/>
    </row>
    <row r="1441" customFormat="false" ht="15" hidden="false" customHeight="false" outlineLevel="0" collapsed="false">
      <c r="A1441" s="0" t="s">
        <v>6155</v>
      </c>
      <c r="B1441" s="0" t="s">
        <v>6156</v>
      </c>
      <c r="C1441" s="0" t="s">
        <v>6157</v>
      </c>
      <c r="D1441" s="0" t="s">
        <v>6158</v>
      </c>
      <c r="E1441" s="0" t="s">
        <v>6159</v>
      </c>
      <c r="F1441" s="0" t="s">
        <v>91</v>
      </c>
      <c r="G1441" s="0" t="s">
        <v>92</v>
      </c>
      <c r="H1441" s="0" t="s">
        <v>6160</v>
      </c>
      <c r="I1441" s="2">
        <v>45860</v>
      </c>
      <c r="J1441" s="2">
        <v>47321</v>
      </c>
    </row>
    <row r="1442" customFormat="false" ht="15" hidden="false" customHeight="false" outlineLevel="0" collapsed="false">
      <c r="A1442" s="0" t="s">
        <v>6161</v>
      </c>
      <c r="B1442" s="0" t="s">
        <v>6162</v>
      </c>
      <c r="C1442" s="0" t="s">
        <v>6163</v>
      </c>
      <c r="D1442" s="0" t="s">
        <v>6164</v>
      </c>
      <c r="E1442" s="0" t="s">
        <v>34</v>
      </c>
      <c r="F1442" s="0" t="s">
        <v>71</v>
      </c>
      <c r="G1442" s="0" t="s">
        <v>72</v>
      </c>
      <c r="H1442" s="0" t="s">
        <v>6165</v>
      </c>
      <c r="I1442" s="2">
        <v>45868</v>
      </c>
      <c r="J1442" s="2">
        <v>47329</v>
      </c>
    </row>
    <row r="1443" customFormat="false" ht="15" hidden="false" customHeight="false" outlineLevel="0" collapsed="false">
      <c r="A1443" s="0" t="s">
        <v>5165</v>
      </c>
      <c r="B1443" s="0" t="s">
        <v>5166</v>
      </c>
      <c r="C1443" s="0" t="s">
        <v>5167</v>
      </c>
      <c r="D1443" s="0" t="s">
        <v>5168</v>
      </c>
      <c r="E1443" s="0" t="s">
        <v>5169</v>
      </c>
      <c r="F1443" s="0" t="s">
        <v>231</v>
      </c>
      <c r="G1443" s="0" t="s">
        <v>232</v>
      </c>
      <c r="H1443" s="0" t="s">
        <v>6166</v>
      </c>
      <c r="I1443" s="2">
        <v>45868</v>
      </c>
      <c r="J1443" s="2">
        <v>47329</v>
      </c>
    </row>
    <row r="1444" customFormat="false" ht="15" hidden="false" customHeight="false" outlineLevel="0" collapsed="false">
      <c r="A1444" s="0" t="s">
        <v>110</v>
      </c>
      <c r="B1444" s="0" t="s">
        <v>111</v>
      </c>
      <c r="C1444" s="0" t="s">
        <v>112</v>
      </c>
      <c r="D1444" s="0" t="s">
        <v>113</v>
      </c>
      <c r="E1444" s="0" t="s">
        <v>114</v>
      </c>
      <c r="F1444" s="0" t="s">
        <v>91</v>
      </c>
      <c r="G1444" s="0" t="s">
        <v>92</v>
      </c>
      <c r="H1444" s="0" t="s">
        <v>6167</v>
      </c>
      <c r="I1444" s="2">
        <v>45930</v>
      </c>
      <c r="J1444" s="2">
        <v>47391</v>
      </c>
    </row>
    <row r="1445" customFormat="false" ht="15" hidden="false" customHeight="false" outlineLevel="0" collapsed="false">
      <c r="I1445" s="2"/>
      <c r="J1445" s="2"/>
    </row>
    <row r="1446" customFormat="false" ht="15" hidden="false" customHeight="false" outlineLevel="0" collapsed="false">
      <c r="A1446" s="0" t="s">
        <v>821</v>
      </c>
      <c r="B1446" s="0" t="s">
        <v>6168</v>
      </c>
      <c r="C1446" s="0" t="s">
        <v>6169</v>
      </c>
      <c r="D1446" s="0" t="s">
        <v>6170</v>
      </c>
      <c r="E1446" s="0" t="s">
        <v>6171</v>
      </c>
      <c r="F1446" s="0" t="s">
        <v>71</v>
      </c>
      <c r="G1446" s="0" t="s">
        <v>72</v>
      </c>
      <c r="H1446" s="0" t="s">
        <v>6172</v>
      </c>
      <c r="I1446" s="2">
        <v>45881</v>
      </c>
      <c r="J1446" s="2">
        <v>47342</v>
      </c>
    </row>
    <row r="1447" customFormat="false" ht="15" hidden="false" customHeight="false" outlineLevel="0" collapsed="false">
      <c r="I1447" s="2"/>
      <c r="J1447" s="2"/>
    </row>
    <row r="1448" customFormat="false" ht="15" hidden="false" customHeight="false" outlineLevel="0" collapsed="false">
      <c r="A1448" s="0" t="s">
        <v>6173</v>
      </c>
      <c r="B1448" s="0" t="s">
        <v>6174</v>
      </c>
      <c r="C1448" s="0" t="s">
        <v>6175</v>
      </c>
      <c r="D1448" s="0" t="s">
        <v>6176</v>
      </c>
      <c r="E1448" s="0" t="s">
        <v>1595</v>
      </c>
      <c r="F1448" s="0" t="s">
        <v>15</v>
      </c>
      <c r="G1448" s="0" t="s">
        <v>16</v>
      </c>
      <c r="H1448" s="0" t="s">
        <v>6177</v>
      </c>
      <c r="I1448" s="2">
        <v>45881</v>
      </c>
      <c r="J1448" s="2">
        <v>47342</v>
      </c>
    </row>
    <row r="1449" customFormat="false" ht="15" hidden="false" customHeight="false" outlineLevel="0" collapsed="false">
      <c r="A1449" s="0" t="s">
        <v>6173</v>
      </c>
      <c r="B1449" s="0" t="s">
        <v>6174</v>
      </c>
      <c r="C1449" s="0" t="s">
        <v>6175</v>
      </c>
      <c r="D1449" s="0" t="s">
        <v>6176</v>
      </c>
      <c r="E1449" s="0" t="s">
        <v>1595</v>
      </c>
      <c r="F1449" s="0" t="s">
        <v>15</v>
      </c>
      <c r="G1449" s="0" t="s">
        <v>16</v>
      </c>
      <c r="H1449" s="0" t="s">
        <v>6178</v>
      </c>
      <c r="I1449" s="2">
        <v>45881</v>
      </c>
      <c r="J1449" s="2">
        <v>47342</v>
      </c>
    </row>
    <row r="1450" customFormat="false" ht="15" hidden="false" customHeight="false" outlineLevel="0" collapsed="false">
      <c r="A1450" s="0" t="s">
        <v>6179</v>
      </c>
      <c r="B1450" s="0" t="s">
        <v>2240</v>
      </c>
      <c r="C1450" s="0" t="s">
        <v>6180</v>
      </c>
      <c r="D1450" s="0" t="s">
        <v>6181</v>
      </c>
      <c r="E1450" s="0" t="s">
        <v>1647</v>
      </c>
      <c r="F1450" s="0" t="s">
        <v>15</v>
      </c>
      <c r="G1450" s="0" t="s">
        <v>16</v>
      </c>
      <c r="H1450" s="0" t="s">
        <v>6182</v>
      </c>
      <c r="I1450" s="2">
        <v>45881</v>
      </c>
      <c r="J1450" s="2">
        <v>47342</v>
      </c>
    </row>
    <row r="1451" customFormat="false" ht="15" hidden="false" customHeight="false" outlineLevel="0" collapsed="false">
      <c r="A1451" s="0" t="s">
        <v>6183</v>
      </c>
      <c r="B1451" s="0" t="s">
        <v>632</v>
      </c>
      <c r="C1451" s="0" t="s">
        <v>6184</v>
      </c>
      <c r="D1451" s="0" t="s">
        <v>6185</v>
      </c>
      <c r="E1451" s="0" t="s">
        <v>6186</v>
      </c>
      <c r="F1451" s="0" t="s">
        <v>15</v>
      </c>
      <c r="G1451" s="0" t="s">
        <v>16</v>
      </c>
      <c r="H1451" s="0" t="s">
        <v>6187</v>
      </c>
      <c r="I1451" s="2">
        <v>45881</v>
      </c>
      <c r="J1451" s="2">
        <v>47342</v>
      </c>
    </row>
    <row r="1452" customFormat="false" ht="15" hidden="false" customHeight="false" outlineLevel="0" collapsed="false">
      <c r="A1452" s="0" t="s">
        <v>6188</v>
      </c>
      <c r="B1452" s="0" t="s">
        <v>6189</v>
      </c>
      <c r="C1452" s="0" t="s">
        <v>6190</v>
      </c>
      <c r="D1452" s="0" t="s">
        <v>6191</v>
      </c>
      <c r="E1452" s="0" t="s">
        <v>6192</v>
      </c>
      <c r="F1452" s="0" t="s">
        <v>15</v>
      </c>
      <c r="G1452" s="0" t="s">
        <v>16</v>
      </c>
      <c r="H1452" s="0" t="s">
        <v>6193</v>
      </c>
      <c r="I1452" s="2">
        <v>45881</v>
      </c>
      <c r="J1452" s="2">
        <v>47342</v>
      </c>
    </row>
    <row r="1453" customFormat="false" ht="15" hidden="false" customHeight="false" outlineLevel="0" collapsed="false">
      <c r="A1453" s="0" t="s">
        <v>6194</v>
      </c>
      <c r="B1453" s="0" t="s">
        <v>6195</v>
      </c>
      <c r="C1453" s="0" t="s">
        <v>6196</v>
      </c>
      <c r="D1453" s="0" t="s">
        <v>2387</v>
      </c>
      <c r="E1453" s="0" t="s">
        <v>1864</v>
      </c>
      <c r="F1453" s="0" t="s">
        <v>1059</v>
      </c>
      <c r="G1453" s="0" t="s">
        <v>989</v>
      </c>
      <c r="H1453" s="0" t="s">
        <v>6197</v>
      </c>
      <c r="I1453" s="2">
        <v>45895</v>
      </c>
      <c r="J1453" s="2">
        <v>47356</v>
      </c>
    </row>
    <row r="1454" customFormat="false" ht="15" hidden="false" customHeight="false" outlineLevel="0" collapsed="false">
      <c r="A1454" s="0" t="s">
        <v>6198</v>
      </c>
      <c r="B1454" s="0" t="s">
        <v>6199</v>
      </c>
      <c r="C1454" s="0" t="s">
        <v>6200</v>
      </c>
      <c r="D1454" s="0" t="s">
        <v>6201</v>
      </c>
      <c r="E1454" s="0" t="s">
        <v>90</v>
      </c>
      <c r="F1454" s="0" t="s">
        <v>560</v>
      </c>
      <c r="G1454" s="0" t="s">
        <v>474</v>
      </c>
      <c r="H1454" s="0" t="s">
        <v>6202</v>
      </c>
      <c r="I1454" s="2">
        <v>45890</v>
      </c>
      <c r="J1454" s="2">
        <v>47351</v>
      </c>
    </row>
    <row r="1455" customFormat="false" ht="15" hidden="false" customHeight="false" outlineLevel="0" collapsed="false">
      <c r="A1455" s="0" t="s">
        <v>6203</v>
      </c>
      <c r="B1455" s="0" t="s">
        <v>2968</v>
      </c>
      <c r="C1455" s="0" t="s">
        <v>6204</v>
      </c>
      <c r="D1455" s="0" t="s">
        <v>6205</v>
      </c>
      <c r="E1455" s="0" t="s">
        <v>6206</v>
      </c>
      <c r="F1455" s="0" t="s">
        <v>15</v>
      </c>
      <c r="G1455" s="0" t="s">
        <v>16</v>
      </c>
      <c r="H1455" s="0" t="s">
        <v>6207</v>
      </c>
      <c r="I1455" s="2">
        <v>45881</v>
      </c>
      <c r="J1455" s="2">
        <v>47342</v>
      </c>
    </row>
    <row r="1456" customFormat="false" ht="15" hidden="false" customHeight="false" outlineLevel="0" collapsed="false">
      <c r="I1456" s="2"/>
      <c r="J1456" s="2"/>
    </row>
    <row r="1457" customFormat="false" ht="15" hidden="false" customHeight="false" outlineLevel="0" collapsed="false">
      <c r="A1457" s="0" t="s">
        <v>6208</v>
      </c>
      <c r="B1457" s="0" t="s">
        <v>6209</v>
      </c>
      <c r="C1457" s="0" t="s">
        <v>6210</v>
      </c>
      <c r="D1457" s="0" t="s">
        <v>6211</v>
      </c>
      <c r="E1457" s="0" t="s">
        <v>1794</v>
      </c>
      <c r="F1457" s="0" t="s">
        <v>91</v>
      </c>
      <c r="G1457" s="0" t="s">
        <v>92</v>
      </c>
      <c r="H1457" s="0" t="s">
        <v>6212</v>
      </c>
      <c r="I1457" s="2">
        <v>45868</v>
      </c>
      <c r="J1457" s="2">
        <v>47329</v>
      </c>
    </row>
    <row r="1458" customFormat="false" ht="15" hidden="false" customHeight="false" outlineLevel="0" collapsed="false">
      <c r="A1458" s="0" t="s">
        <v>6213</v>
      </c>
      <c r="B1458" s="0" t="s">
        <v>3226</v>
      </c>
      <c r="C1458" s="0" t="s">
        <v>6214</v>
      </c>
      <c r="D1458" s="0" t="s">
        <v>6215</v>
      </c>
      <c r="E1458" s="0" t="s">
        <v>90</v>
      </c>
      <c r="F1458" s="0" t="s">
        <v>205</v>
      </c>
      <c r="G1458" s="0" t="s">
        <v>206</v>
      </c>
      <c r="H1458" s="0" t="s">
        <v>6216</v>
      </c>
      <c r="I1458" s="2">
        <v>45868</v>
      </c>
      <c r="J1458" s="2">
        <v>47329</v>
      </c>
    </row>
    <row r="1459" customFormat="false" ht="15" hidden="false" customHeight="false" outlineLevel="0" collapsed="false">
      <c r="I1459" s="2"/>
      <c r="J1459" s="2"/>
    </row>
    <row r="1460" customFormat="false" ht="15" hidden="false" customHeight="false" outlineLevel="0" collapsed="false">
      <c r="A1460" s="0" t="s">
        <v>1522</v>
      </c>
      <c r="B1460" s="0" t="s">
        <v>1450</v>
      </c>
      <c r="C1460" s="0" t="s">
        <v>1523</v>
      </c>
      <c r="D1460" s="0" t="s">
        <v>1524</v>
      </c>
      <c r="E1460" s="0" t="s">
        <v>1525</v>
      </c>
      <c r="F1460" s="0" t="s">
        <v>231</v>
      </c>
      <c r="G1460" s="0" t="s">
        <v>232</v>
      </c>
      <c r="H1460" s="0" t="s">
        <v>6217</v>
      </c>
      <c r="I1460" s="2">
        <v>45898</v>
      </c>
      <c r="J1460" s="2">
        <v>47359</v>
      </c>
    </row>
    <row r="1461" customFormat="false" ht="15" hidden="false" customHeight="false" outlineLevel="0" collapsed="false">
      <c r="A1461" s="0" t="s">
        <v>6218</v>
      </c>
      <c r="B1461" s="0" t="s">
        <v>6219</v>
      </c>
      <c r="C1461" s="0" t="s">
        <v>6220</v>
      </c>
      <c r="D1461" s="0" t="s">
        <v>6221</v>
      </c>
      <c r="E1461" s="0" t="s">
        <v>376</v>
      </c>
      <c r="F1461" s="0" t="s">
        <v>321</v>
      </c>
      <c r="G1461" s="0" t="s">
        <v>322</v>
      </c>
      <c r="H1461" s="0" t="s">
        <v>6222</v>
      </c>
      <c r="I1461" s="2">
        <v>45898</v>
      </c>
      <c r="J1461" s="2">
        <v>47359</v>
      </c>
    </row>
    <row r="1462" customFormat="false" ht="15" hidden="false" customHeight="false" outlineLevel="0" collapsed="false">
      <c r="I1462" s="2"/>
      <c r="J1462" s="2"/>
    </row>
    <row r="1463" customFormat="false" ht="15" hidden="false" customHeight="false" outlineLevel="0" collapsed="false">
      <c r="A1463" s="0" t="s">
        <v>6223</v>
      </c>
      <c r="B1463" s="0" t="s">
        <v>6224</v>
      </c>
      <c r="C1463" s="0" t="s">
        <v>6225</v>
      </c>
      <c r="D1463" s="0" t="s">
        <v>6226</v>
      </c>
      <c r="E1463" s="0" t="s">
        <v>90</v>
      </c>
      <c r="F1463" s="0" t="s">
        <v>321</v>
      </c>
      <c r="G1463" s="0" t="s">
        <v>322</v>
      </c>
      <c r="H1463" s="0" t="s">
        <v>6227</v>
      </c>
      <c r="I1463" s="2">
        <v>45896</v>
      </c>
      <c r="J1463" s="2">
        <v>47357</v>
      </c>
    </row>
    <row r="1464" customFormat="false" ht="15" hidden="false" customHeight="false" outlineLevel="0" collapsed="false">
      <c r="I1464" s="2"/>
      <c r="J1464" s="2"/>
    </row>
    <row r="1465" customFormat="false" ht="15" hidden="false" customHeight="false" outlineLevel="0" collapsed="false">
      <c r="A1465" s="0" t="s">
        <v>4704</v>
      </c>
      <c r="B1465" s="0" t="s">
        <v>4705</v>
      </c>
      <c r="C1465" s="0" t="s">
        <v>4706</v>
      </c>
      <c r="D1465" s="0" t="s">
        <v>4707</v>
      </c>
      <c r="E1465" s="0" t="s">
        <v>4708</v>
      </c>
      <c r="F1465" s="0" t="s">
        <v>15</v>
      </c>
      <c r="G1465" s="0" t="s">
        <v>16</v>
      </c>
      <c r="H1465" s="0" t="s">
        <v>6228</v>
      </c>
      <c r="I1465" s="2">
        <v>45898</v>
      </c>
      <c r="J1465" s="2">
        <v>47359</v>
      </c>
    </row>
    <row r="1466" customFormat="false" ht="15" hidden="false" customHeight="false" outlineLevel="0" collapsed="false">
      <c r="A1466" s="0" t="s">
        <v>1737</v>
      </c>
      <c r="B1466" s="0" t="s">
        <v>1738</v>
      </c>
      <c r="C1466" s="0" t="s">
        <v>6229</v>
      </c>
      <c r="D1466" s="0" t="s">
        <v>1740</v>
      </c>
      <c r="E1466" s="0" t="s">
        <v>1741</v>
      </c>
      <c r="F1466" s="0" t="s">
        <v>321</v>
      </c>
      <c r="G1466" s="0" t="s">
        <v>322</v>
      </c>
      <c r="H1466" s="0" t="s">
        <v>6230</v>
      </c>
      <c r="I1466" s="2">
        <v>45898</v>
      </c>
      <c r="J1466" s="2">
        <v>47359</v>
      </c>
    </row>
    <row r="1467" customFormat="false" ht="15" hidden="false" customHeight="false" outlineLevel="0" collapsed="false">
      <c r="A1467" s="0" t="s">
        <v>1714</v>
      </c>
      <c r="B1467" s="0" t="s">
        <v>1715</v>
      </c>
      <c r="C1467" s="0" t="s">
        <v>1716</v>
      </c>
      <c r="D1467" s="0" t="s">
        <v>1717</v>
      </c>
      <c r="E1467" s="0" t="s">
        <v>90</v>
      </c>
      <c r="F1467" s="0" t="s">
        <v>321</v>
      </c>
      <c r="G1467" s="0" t="s">
        <v>322</v>
      </c>
      <c r="H1467" s="0" t="s">
        <v>6231</v>
      </c>
      <c r="I1467" s="2">
        <v>45898</v>
      </c>
      <c r="J1467" s="2">
        <v>47359</v>
      </c>
    </row>
    <row r="1468" customFormat="false" ht="15" hidden="false" customHeight="false" outlineLevel="0" collapsed="false">
      <c r="I1468" s="2"/>
      <c r="J1468" s="2"/>
    </row>
    <row r="1469" customFormat="false" ht="15" hidden="false" customHeight="false" outlineLevel="0" collapsed="false">
      <c r="A1469" s="0" t="s">
        <v>6232</v>
      </c>
      <c r="B1469" s="0" t="s">
        <v>4010</v>
      </c>
      <c r="C1469" s="0" t="s">
        <v>6233</v>
      </c>
      <c r="D1469" s="0" t="s">
        <v>6234</v>
      </c>
      <c r="E1469" s="0" t="s">
        <v>6235</v>
      </c>
      <c r="F1469" s="0" t="s">
        <v>205</v>
      </c>
      <c r="G1469" s="0" t="s">
        <v>206</v>
      </c>
      <c r="H1469" s="0" t="s">
        <v>6236</v>
      </c>
      <c r="I1469" s="2">
        <v>45930</v>
      </c>
      <c r="J1469" s="2">
        <v>47391</v>
      </c>
    </row>
    <row r="1470" customFormat="false" ht="15" hidden="false" customHeight="false" outlineLevel="0" collapsed="false">
      <c r="I1470" s="2"/>
      <c r="J1470" s="2"/>
    </row>
    <row r="1471" customFormat="false" ht="15" hidden="false" customHeight="false" outlineLevel="0" collapsed="false">
      <c r="A1471" s="0" t="s">
        <v>6237</v>
      </c>
      <c r="B1471" s="0" t="s">
        <v>117</v>
      </c>
      <c r="C1471" s="0" t="s">
        <v>6238</v>
      </c>
      <c r="D1471" s="0" t="s">
        <v>6239</v>
      </c>
      <c r="E1471" s="0" t="s">
        <v>230</v>
      </c>
      <c r="F1471" s="0" t="s">
        <v>91</v>
      </c>
      <c r="G1471" s="0" t="s">
        <v>92</v>
      </c>
      <c r="H1471" s="0" t="s">
        <v>6240</v>
      </c>
      <c r="I1471" s="2">
        <v>45959</v>
      </c>
      <c r="J1471" s="2">
        <v>47420</v>
      </c>
    </row>
    <row r="1472" customFormat="false" ht="15" hidden="false" customHeight="false" outlineLevel="0" collapsed="false">
      <c r="I1472" s="2"/>
      <c r="J1472" s="2"/>
    </row>
    <row r="1473" customFormat="false" ht="15" hidden="false" customHeight="false" outlineLevel="0" collapsed="false">
      <c r="A1473" s="0" t="s">
        <v>5201</v>
      </c>
      <c r="B1473" s="0" t="s">
        <v>5202</v>
      </c>
      <c r="C1473" s="0" t="s">
        <v>5203</v>
      </c>
      <c r="D1473" s="0" t="s">
        <v>5204</v>
      </c>
      <c r="E1473" s="0" t="s">
        <v>5203</v>
      </c>
      <c r="F1473" s="0" t="s">
        <v>560</v>
      </c>
      <c r="G1473" s="0" t="s">
        <v>474</v>
      </c>
      <c r="H1473" s="0" t="s">
        <v>6241</v>
      </c>
      <c r="I1473" s="2">
        <v>45917</v>
      </c>
      <c r="J1473" s="2">
        <v>47378</v>
      </c>
    </row>
    <row r="1474" customFormat="false" ht="15" hidden="false" customHeight="false" outlineLevel="0" collapsed="false">
      <c r="A1474" s="0" t="s">
        <v>6242</v>
      </c>
      <c r="B1474" s="0" t="s">
        <v>6243</v>
      </c>
      <c r="C1474" s="0" t="s">
        <v>6244</v>
      </c>
      <c r="D1474" s="0" t="s">
        <v>6245</v>
      </c>
      <c r="E1474" s="0" t="s">
        <v>1595</v>
      </c>
      <c r="F1474" s="0" t="s">
        <v>15</v>
      </c>
      <c r="G1474" s="0" t="s">
        <v>16</v>
      </c>
      <c r="H1474" s="0" t="s">
        <v>6246</v>
      </c>
      <c r="I1474" s="2">
        <v>45912</v>
      </c>
      <c r="J1474" s="2">
        <v>47373</v>
      </c>
    </row>
    <row r="1475" customFormat="false" ht="15" hidden="false" customHeight="false" outlineLevel="0" collapsed="false">
      <c r="I1475" s="2"/>
      <c r="J1475" s="2"/>
    </row>
    <row r="1476" customFormat="false" ht="15" hidden="false" customHeight="false" outlineLevel="0" collapsed="false">
      <c r="A1476" s="0" t="s">
        <v>194</v>
      </c>
      <c r="B1476" s="0" t="s">
        <v>195</v>
      </c>
      <c r="C1476" s="0" t="s">
        <v>196</v>
      </c>
      <c r="D1476" s="0" t="s">
        <v>197</v>
      </c>
      <c r="E1476" s="0" t="s">
        <v>198</v>
      </c>
      <c r="F1476" s="0" t="s">
        <v>91</v>
      </c>
      <c r="G1476" s="0" t="s">
        <v>92</v>
      </c>
      <c r="H1476" s="0" t="s">
        <v>6247</v>
      </c>
      <c r="I1476" s="2">
        <v>45930</v>
      </c>
      <c r="J1476" s="2">
        <v>47391</v>
      </c>
    </row>
    <row r="1477" customFormat="false" ht="15" hidden="false" customHeight="false" outlineLevel="0" collapsed="false">
      <c r="A1477" s="0" t="s">
        <v>1395</v>
      </c>
      <c r="B1477" s="0" t="s">
        <v>1396</v>
      </c>
      <c r="C1477" s="0" t="s">
        <v>1397</v>
      </c>
      <c r="D1477" s="0" t="s">
        <v>1398</v>
      </c>
      <c r="E1477" s="0" t="s">
        <v>1399</v>
      </c>
      <c r="F1477" s="0" t="s">
        <v>719</v>
      </c>
      <c r="G1477" s="0" t="s">
        <v>720</v>
      </c>
      <c r="H1477" s="0" t="s">
        <v>6248</v>
      </c>
      <c r="I1477" s="2">
        <v>45988</v>
      </c>
      <c r="J1477" s="2">
        <v>47449</v>
      </c>
    </row>
    <row r="1478" customFormat="false" ht="15" hidden="false" customHeight="false" outlineLevel="0" collapsed="false">
      <c r="A1478" s="0" t="s">
        <v>6249</v>
      </c>
      <c r="B1478" s="0" t="s">
        <v>6250</v>
      </c>
      <c r="C1478" s="0" t="s">
        <v>6251</v>
      </c>
      <c r="D1478" s="0" t="s">
        <v>6252</v>
      </c>
      <c r="E1478" s="0" t="s">
        <v>136</v>
      </c>
      <c r="F1478" s="0" t="s">
        <v>15</v>
      </c>
      <c r="G1478" s="0" t="s">
        <v>16</v>
      </c>
      <c r="H1478" s="0" t="s">
        <v>6253</v>
      </c>
      <c r="I1478" s="2">
        <v>45925</v>
      </c>
      <c r="J1478" s="2">
        <v>47386</v>
      </c>
    </row>
    <row r="1479" customFormat="false" ht="15" hidden="false" customHeight="false" outlineLevel="0" collapsed="false">
      <c r="A1479" s="0" t="s">
        <v>5696</v>
      </c>
      <c r="B1479" s="0" t="s">
        <v>5697</v>
      </c>
      <c r="C1479" s="0" t="s">
        <v>5698</v>
      </c>
      <c r="D1479" s="0" t="s">
        <v>5699</v>
      </c>
      <c r="E1479" s="0" t="s">
        <v>5700</v>
      </c>
      <c r="F1479" s="0" t="s">
        <v>5701</v>
      </c>
      <c r="G1479" s="0" t="s">
        <v>5702</v>
      </c>
      <c r="H1479" s="0" t="s">
        <v>6254</v>
      </c>
      <c r="I1479" s="2">
        <v>45982</v>
      </c>
      <c r="J1479" s="2">
        <v>47443</v>
      </c>
    </row>
    <row r="1480" customFormat="false" ht="15" hidden="false" customHeight="false" outlineLevel="0" collapsed="false">
      <c r="A1480" s="0" t="s">
        <v>6255</v>
      </c>
      <c r="B1480" s="0" t="s">
        <v>6256</v>
      </c>
      <c r="C1480" s="0" t="s">
        <v>6257</v>
      </c>
      <c r="D1480" s="0" t="s">
        <v>6258</v>
      </c>
      <c r="E1480" s="0" t="s">
        <v>6259</v>
      </c>
      <c r="F1480" s="0" t="s">
        <v>71</v>
      </c>
      <c r="G1480" s="0" t="s">
        <v>72</v>
      </c>
      <c r="H1480" s="0" t="s">
        <v>6260</v>
      </c>
      <c r="I1480" s="2">
        <v>45925</v>
      </c>
      <c r="J1480" s="2">
        <v>47386</v>
      </c>
    </row>
    <row r="1481" customFormat="false" ht="15" hidden="false" customHeight="false" outlineLevel="0" collapsed="false">
      <c r="A1481" s="0" t="s">
        <v>6261</v>
      </c>
      <c r="B1481" s="0" t="s">
        <v>6262</v>
      </c>
      <c r="C1481" s="0" t="s">
        <v>6263</v>
      </c>
      <c r="D1481" s="0" t="s">
        <v>6264</v>
      </c>
      <c r="E1481" s="0" t="s">
        <v>6265</v>
      </c>
      <c r="F1481" s="0" t="s">
        <v>321</v>
      </c>
      <c r="G1481" s="0" t="s">
        <v>322</v>
      </c>
      <c r="H1481" s="0" t="s">
        <v>6266</v>
      </c>
      <c r="I1481" s="2">
        <v>45925</v>
      </c>
      <c r="J1481" s="2">
        <v>47386</v>
      </c>
    </row>
    <row r="1482" customFormat="false" ht="15" hidden="false" customHeight="false" outlineLevel="0" collapsed="false">
      <c r="A1482" s="0" t="s">
        <v>6267</v>
      </c>
      <c r="B1482" s="0" t="s">
        <v>6268</v>
      </c>
      <c r="C1482" s="0" t="s">
        <v>6269</v>
      </c>
      <c r="D1482" s="0" t="s">
        <v>6270</v>
      </c>
      <c r="E1482" s="0" t="s">
        <v>136</v>
      </c>
      <c r="F1482" s="0" t="s">
        <v>205</v>
      </c>
      <c r="G1482" s="0" t="s">
        <v>206</v>
      </c>
      <c r="H1482" s="0" t="s">
        <v>6271</v>
      </c>
      <c r="I1482" s="2">
        <v>45883</v>
      </c>
      <c r="J1482" s="2">
        <v>47344</v>
      </c>
    </row>
    <row r="1483" customFormat="false" ht="15" hidden="false" customHeight="false" outlineLevel="0" collapsed="false">
      <c r="I1483" s="2"/>
      <c r="J1483" s="2"/>
    </row>
    <row r="1484" customFormat="false" ht="15" hidden="false" customHeight="false" outlineLevel="0" collapsed="false">
      <c r="A1484" s="0" t="s">
        <v>6272</v>
      </c>
      <c r="B1484" s="0" t="s">
        <v>6273</v>
      </c>
      <c r="C1484" s="0" t="s">
        <v>6274</v>
      </c>
      <c r="D1484" s="0" t="s">
        <v>6275</v>
      </c>
      <c r="E1484" s="0" t="s">
        <v>445</v>
      </c>
      <c r="F1484" s="0" t="s">
        <v>15</v>
      </c>
      <c r="G1484" s="0" t="s">
        <v>16</v>
      </c>
      <c r="H1484" s="0" t="s">
        <v>6228</v>
      </c>
      <c r="I1484" s="2">
        <v>45930</v>
      </c>
      <c r="J1484" s="2">
        <v>47391</v>
      </c>
    </row>
    <row r="1485" customFormat="false" ht="15" hidden="false" customHeight="false" outlineLevel="0" collapsed="false">
      <c r="A1485" s="0" t="s">
        <v>6276</v>
      </c>
      <c r="B1485" s="0" t="s">
        <v>4024</v>
      </c>
      <c r="C1485" s="0" t="s">
        <v>6277</v>
      </c>
      <c r="D1485" s="0" t="s">
        <v>6278</v>
      </c>
      <c r="E1485" s="0" t="s">
        <v>731</v>
      </c>
      <c r="F1485" s="0" t="s">
        <v>91</v>
      </c>
      <c r="G1485" s="0" t="s">
        <v>92</v>
      </c>
      <c r="H1485" s="0" t="s">
        <v>6279</v>
      </c>
      <c r="I1485" s="2">
        <v>45909</v>
      </c>
      <c r="J1485" s="2">
        <v>47370</v>
      </c>
    </row>
    <row r="1486" customFormat="false" ht="15" hidden="false" customHeight="false" outlineLevel="0" collapsed="false">
      <c r="A1486" s="0" t="s">
        <v>6280</v>
      </c>
      <c r="B1486" s="0" t="s">
        <v>6281</v>
      </c>
      <c r="C1486" s="0" t="s">
        <v>6282</v>
      </c>
      <c r="D1486" s="0" t="s">
        <v>6283</v>
      </c>
      <c r="E1486" s="0" t="s">
        <v>520</v>
      </c>
      <c r="F1486" s="0" t="s">
        <v>6284</v>
      </c>
      <c r="G1486" s="0" t="s">
        <v>6285</v>
      </c>
      <c r="H1486" s="0" t="s">
        <v>6286</v>
      </c>
      <c r="I1486" s="2">
        <v>45894</v>
      </c>
      <c r="J1486" s="2">
        <v>47355</v>
      </c>
    </row>
    <row r="1487" customFormat="false" ht="15" hidden="false" customHeight="false" outlineLevel="0" collapsed="false">
      <c r="A1487" s="0" t="s">
        <v>6287</v>
      </c>
      <c r="B1487" s="0" t="s">
        <v>6288</v>
      </c>
      <c r="C1487" s="0" t="s">
        <v>6289</v>
      </c>
      <c r="D1487" s="0" t="s">
        <v>6290</v>
      </c>
      <c r="E1487" s="0" t="s">
        <v>445</v>
      </c>
      <c r="F1487" s="0" t="s">
        <v>15</v>
      </c>
      <c r="G1487" s="0" t="s">
        <v>16</v>
      </c>
      <c r="H1487" s="0" t="s">
        <v>6291</v>
      </c>
      <c r="I1487" s="2">
        <v>45930</v>
      </c>
      <c r="J1487" s="2">
        <v>47391</v>
      </c>
    </row>
    <row r="1488" customFormat="false" ht="15" hidden="false" customHeight="false" outlineLevel="0" collapsed="false">
      <c r="A1488" s="0" t="s">
        <v>6292</v>
      </c>
      <c r="B1488" s="0" t="s">
        <v>5398</v>
      </c>
      <c r="C1488" s="0" t="s">
        <v>6293</v>
      </c>
      <c r="D1488" s="0" t="s">
        <v>6294</v>
      </c>
      <c r="E1488" s="0" t="s">
        <v>807</v>
      </c>
      <c r="F1488" s="0" t="s">
        <v>71</v>
      </c>
      <c r="G1488" s="0" t="s">
        <v>72</v>
      </c>
      <c r="H1488" s="0" t="s">
        <v>6295</v>
      </c>
      <c r="I1488" s="2">
        <v>45930</v>
      </c>
      <c r="J1488" s="2">
        <v>47391</v>
      </c>
    </row>
    <row r="1489" customFormat="false" ht="15" hidden="false" customHeight="false" outlineLevel="0" collapsed="false">
      <c r="A1489" s="0" t="s">
        <v>6296</v>
      </c>
      <c r="B1489" s="0" t="s">
        <v>3266</v>
      </c>
      <c r="C1489" s="0" t="s">
        <v>6297</v>
      </c>
      <c r="D1489" s="0" t="s">
        <v>6298</v>
      </c>
      <c r="E1489" s="0" t="s">
        <v>807</v>
      </c>
      <c r="F1489" s="0" t="s">
        <v>91</v>
      </c>
      <c r="G1489" s="0" t="s">
        <v>92</v>
      </c>
      <c r="H1489" s="0" t="s">
        <v>6299</v>
      </c>
      <c r="I1489" s="2">
        <v>45994</v>
      </c>
      <c r="J1489" s="2">
        <v>47455</v>
      </c>
    </row>
    <row r="1490" customFormat="false" ht="15" hidden="false" customHeight="false" outlineLevel="0" collapsed="false">
      <c r="A1490" s="0" t="s">
        <v>6300</v>
      </c>
      <c r="B1490" s="0" t="s">
        <v>1009</v>
      </c>
      <c r="C1490" s="0" t="s">
        <v>6301</v>
      </c>
      <c r="D1490" s="0" t="s">
        <v>6302</v>
      </c>
      <c r="E1490" s="0" t="s">
        <v>1334</v>
      </c>
      <c r="F1490" s="0" t="s">
        <v>91</v>
      </c>
      <c r="G1490" s="0" t="s">
        <v>92</v>
      </c>
      <c r="H1490" s="0" t="s">
        <v>5724</v>
      </c>
      <c r="I1490" s="2">
        <v>45747</v>
      </c>
      <c r="J1490" s="2">
        <v>47208</v>
      </c>
    </row>
    <row r="1491" customFormat="false" ht="15" hidden="false" customHeight="false" outlineLevel="0" collapsed="false">
      <c r="A1491" s="0" t="s">
        <v>1818</v>
      </c>
      <c r="B1491" s="0" t="s">
        <v>1819</v>
      </c>
      <c r="C1491" s="0" t="s">
        <v>1820</v>
      </c>
      <c r="D1491" s="0" t="s">
        <v>1821</v>
      </c>
      <c r="E1491" s="0" t="s">
        <v>1822</v>
      </c>
      <c r="F1491" s="0" t="s">
        <v>15</v>
      </c>
      <c r="G1491" s="0" t="s">
        <v>16</v>
      </c>
      <c r="H1491" s="0" t="s">
        <v>6303</v>
      </c>
      <c r="I1491" s="2">
        <v>45930</v>
      </c>
      <c r="J1491" s="2">
        <v>47391</v>
      </c>
    </row>
    <row r="1492" customFormat="false" ht="15" hidden="false" customHeight="false" outlineLevel="0" collapsed="false">
      <c r="A1492" s="0" t="s">
        <v>6304</v>
      </c>
      <c r="B1492" s="0" t="s">
        <v>776</v>
      </c>
      <c r="C1492" s="0" t="s">
        <v>6305</v>
      </c>
      <c r="D1492" s="0" t="s">
        <v>6306</v>
      </c>
      <c r="E1492" s="0" t="s">
        <v>6307</v>
      </c>
      <c r="F1492" s="0" t="s">
        <v>15</v>
      </c>
      <c r="G1492" s="0" t="s">
        <v>16</v>
      </c>
      <c r="H1492" s="0" t="s">
        <v>6308</v>
      </c>
      <c r="I1492" s="2">
        <v>45930</v>
      </c>
      <c r="J1492" s="2">
        <v>47391</v>
      </c>
    </row>
    <row r="1493" customFormat="false" ht="15" hidden="false" customHeight="false" outlineLevel="0" collapsed="false">
      <c r="A1493" s="0" t="s">
        <v>6309</v>
      </c>
      <c r="B1493" s="0" t="s">
        <v>6310</v>
      </c>
      <c r="C1493" s="0" t="s">
        <v>6311</v>
      </c>
      <c r="D1493" s="0" t="s">
        <v>6312</v>
      </c>
      <c r="E1493" s="0" t="s">
        <v>5296</v>
      </c>
      <c r="F1493" s="0" t="s">
        <v>91</v>
      </c>
      <c r="G1493" s="0" t="s">
        <v>92</v>
      </c>
      <c r="H1493" s="0" t="s">
        <v>6313</v>
      </c>
      <c r="I1493" s="2">
        <v>45868</v>
      </c>
      <c r="J1493" s="2">
        <v>47329</v>
      </c>
    </row>
    <row r="1494" customFormat="false" ht="15" hidden="false" customHeight="false" outlineLevel="0" collapsed="false">
      <c r="A1494" s="0" t="s">
        <v>1901</v>
      </c>
      <c r="B1494" s="0" t="s">
        <v>1902</v>
      </c>
      <c r="C1494" s="0" t="s">
        <v>1903</v>
      </c>
      <c r="D1494" s="0" t="s">
        <v>1904</v>
      </c>
      <c r="E1494" s="0" t="s">
        <v>1905</v>
      </c>
      <c r="F1494" s="0" t="s">
        <v>321</v>
      </c>
      <c r="G1494" s="0" t="s">
        <v>322</v>
      </c>
      <c r="H1494" s="0" t="s">
        <v>6314</v>
      </c>
      <c r="I1494" s="2">
        <v>45930</v>
      </c>
      <c r="J1494" s="2">
        <v>47391</v>
      </c>
    </row>
    <row r="1495" customFormat="false" ht="15" hidden="false" customHeight="false" outlineLevel="0" collapsed="false">
      <c r="A1495" s="0" t="s">
        <v>6315</v>
      </c>
      <c r="B1495" s="0" t="s">
        <v>117</v>
      </c>
      <c r="C1495" s="0" t="s">
        <v>6316</v>
      </c>
      <c r="D1495" s="0" t="s">
        <v>6317</v>
      </c>
      <c r="E1495" s="0" t="s">
        <v>6318</v>
      </c>
      <c r="F1495" s="0" t="s">
        <v>91</v>
      </c>
      <c r="G1495" s="0" t="s">
        <v>92</v>
      </c>
      <c r="H1495" s="0" t="s">
        <v>3933</v>
      </c>
      <c r="I1495" s="2">
        <v>45736</v>
      </c>
      <c r="J1495" s="2">
        <v>47197</v>
      </c>
    </row>
    <row r="1496" customFormat="false" ht="15" hidden="false" customHeight="false" outlineLevel="0" collapsed="false">
      <c r="A1496" s="0" t="s">
        <v>18</v>
      </c>
      <c r="B1496" s="0" t="s">
        <v>19</v>
      </c>
      <c r="C1496" s="0" t="s">
        <v>4715</v>
      </c>
      <c r="D1496" s="0" t="s">
        <v>21</v>
      </c>
      <c r="E1496" s="0" t="s">
        <v>22</v>
      </c>
      <c r="F1496" s="0" t="s">
        <v>15</v>
      </c>
      <c r="G1496" s="0" t="s">
        <v>16</v>
      </c>
      <c r="H1496" s="0" t="s">
        <v>6319</v>
      </c>
      <c r="I1496" s="2">
        <v>45930</v>
      </c>
      <c r="J1496" s="2">
        <v>47391</v>
      </c>
    </row>
    <row r="1497" customFormat="false" ht="15" hidden="false" customHeight="false" outlineLevel="0" collapsed="false">
      <c r="I1497" s="2"/>
      <c r="J1497" s="2"/>
    </row>
    <row r="1498" customFormat="false" ht="15" hidden="false" customHeight="false" outlineLevel="0" collapsed="false">
      <c r="A1498" s="0" t="s">
        <v>6320</v>
      </c>
      <c r="B1498" s="0" t="s">
        <v>6321</v>
      </c>
      <c r="C1498" s="0" t="s">
        <v>6322</v>
      </c>
      <c r="D1498" s="0" t="s">
        <v>6323</v>
      </c>
      <c r="E1498" s="0" t="s">
        <v>680</v>
      </c>
      <c r="F1498" s="0" t="s">
        <v>205</v>
      </c>
      <c r="G1498" s="0" t="s">
        <v>206</v>
      </c>
      <c r="H1498" s="0" t="s">
        <v>3817</v>
      </c>
      <c r="I1498" s="2">
        <v>45701</v>
      </c>
      <c r="J1498" s="2">
        <v>47162</v>
      </c>
    </row>
    <row r="1499" customFormat="false" ht="15" hidden="false" customHeight="false" outlineLevel="0" collapsed="false">
      <c r="A1499" s="0" t="s">
        <v>6324</v>
      </c>
      <c r="B1499" s="0" t="s">
        <v>6325</v>
      </c>
      <c r="C1499" s="0" t="s">
        <v>6326</v>
      </c>
      <c r="D1499" s="0" t="s">
        <v>6327</v>
      </c>
      <c r="E1499" s="0" t="s">
        <v>6328</v>
      </c>
      <c r="F1499" s="0" t="s">
        <v>321</v>
      </c>
      <c r="G1499" s="0" t="s">
        <v>322</v>
      </c>
      <c r="H1499" s="0" t="s">
        <v>6329</v>
      </c>
      <c r="I1499" s="2">
        <v>45940</v>
      </c>
      <c r="J1499" s="2">
        <v>47401</v>
      </c>
    </row>
    <row r="1500" customFormat="false" ht="15" hidden="false" customHeight="false" outlineLevel="0" collapsed="false">
      <c r="A1500" s="0" t="s">
        <v>86</v>
      </c>
      <c r="B1500" s="0" t="s">
        <v>87</v>
      </c>
      <c r="C1500" s="0" t="s">
        <v>88</v>
      </c>
      <c r="D1500" s="0" t="s">
        <v>89</v>
      </c>
      <c r="E1500" s="0" t="s">
        <v>90</v>
      </c>
      <c r="F1500" s="0" t="s">
        <v>560</v>
      </c>
      <c r="G1500" s="0" t="s">
        <v>474</v>
      </c>
      <c r="H1500" s="0" t="s">
        <v>6330</v>
      </c>
      <c r="I1500" s="2">
        <v>45946</v>
      </c>
      <c r="J1500" s="2">
        <v>47407</v>
      </c>
    </row>
    <row r="1501" customFormat="false" ht="15" hidden="false" customHeight="false" outlineLevel="0" collapsed="false">
      <c r="A1501" s="0" t="s">
        <v>6331</v>
      </c>
      <c r="B1501" s="0" t="s">
        <v>6332</v>
      </c>
      <c r="C1501" s="0" t="s">
        <v>6333</v>
      </c>
      <c r="D1501" s="0" t="s">
        <v>6334</v>
      </c>
      <c r="E1501" s="0" t="s">
        <v>3208</v>
      </c>
      <c r="F1501" s="0" t="s">
        <v>231</v>
      </c>
      <c r="G1501" s="0" t="s">
        <v>232</v>
      </c>
      <c r="H1501" s="0" t="s">
        <v>6335</v>
      </c>
      <c r="I1501" s="2">
        <v>45940</v>
      </c>
      <c r="J1501" s="2">
        <v>47401</v>
      </c>
    </row>
    <row r="1502" customFormat="false" ht="15" hidden="false" customHeight="false" outlineLevel="0" collapsed="false">
      <c r="A1502" s="0" t="s">
        <v>6336</v>
      </c>
      <c r="B1502" s="0" t="s">
        <v>6337</v>
      </c>
      <c r="C1502" s="0" t="s">
        <v>6338</v>
      </c>
      <c r="D1502" s="0" t="s">
        <v>6339</v>
      </c>
      <c r="E1502" s="0" t="s">
        <v>6340</v>
      </c>
      <c r="F1502" s="0" t="s">
        <v>15</v>
      </c>
      <c r="G1502" s="0" t="s">
        <v>16</v>
      </c>
      <c r="H1502" s="0" t="s">
        <v>6341</v>
      </c>
      <c r="I1502" s="2">
        <v>45940</v>
      </c>
      <c r="J1502" s="2">
        <v>47401</v>
      </c>
    </row>
    <row r="1503" customFormat="false" ht="15" hidden="false" customHeight="false" outlineLevel="0" collapsed="false">
      <c r="A1503" s="0" t="s">
        <v>6342</v>
      </c>
      <c r="B1503" s="0" t="s">
        <v>2424</v>
      </c>
      <c r="C1503" s="0" t="s">
        <v>6343</v>
      </c>
      <c r="D1503" s="0" t="s">
        <v>6344</v>
      </c>
      <c r="E1503" s="0" t="s">
        <v>6345</v>
      </c>
      <c r="F1503" s="0" t="s">
        <v>15</v>
      </c>
      <c r="G1503" s="0" t="s">
        <v>16</v>
      </c>
      <c r="H1503" s="0" t="s">
        <v>6346</v>
      </c>
      <c r="I1503" s="2">
        <v>45940</v>
      </c>
      <c r="J1503" s="2">
        <v>47401</v>
      </c>
    </row>
    <row r="1504" customFormat="false" ht="15" hidden="false" customHeight="false" outlineLevel="0" collapsed="false">
      <c r="I1504" s="2"/>
      <c r="J1504" s="2"/>
    </row>
    <row r="1505" customFormat="false" ht="15" hidden="false" customHeight="false" outlineLevel="0" collapsed="false">
      <c r="A1505" s="0" t="s">
        <v>6347</v>
      </c>
      <c r="B1505" s="0" t="s">
        <v>6348</v>
      </c>
      <c r="C1505" s="0" t="s">
        <v>6349</v>
      </c>
      <c r="D1505" s="0" t="s">
        <v>6350</v>
      </c>
      <c r="E1505" s="0" t="s">
        <v>2345</v>
      </c>
      <c r="F1505" s="0" t="s">
        <v>91</v>
      </c>
      <c r="G1505" s="0" t="s">
        <v>92</v>
      </c>
      <c r="H1505" s="0" t="s">
        <v>4964</v>
      </c>
      <c r="I1505" s="2">
        <v>45679</v>
      </c>
      <c r="J1505" s="2">
        <v>47140</v>
      </c>
    </row>
    <row r="1506" customFormat="false" ht="15" hidden="false" customHeight="false" outlineLevel="0" collapsed="false">
      <c r="I1506" s="2"/>
      <c r="J1506" s="2"/>
    </row>
    <row r="1507" customFormat="false" ht="15" hidden="false" customHeight="false" outlineLevel="0" collapsed="false">
      <c r="A1507" s="0" t="s">
        <v>6351</v>
      </c>
      <c r="B1507" s="0" t="s">
        <v>6352</v>
      </c>
      <c r="C1507" s="0" t="s">
        <v>6353</v>
      </c>
      <c r="D1507" s="0" t="s">
        <v>6354</v>
      </c>
      <c r="E1507" s="0" t="s">
        <v>1134</v>
      </c>
      <c r="F1507" s="0" t="s">
        <v>888</v>
      </c>
      <c r="G1507" s="0" t="s">
        <v>889</v>
      </c>
      <c r="H1507" s="0" t="s">
        <v>6355</v>
      </c>
      <c r="I1507" s="2">
        <v>45798</v>
      </c>
      <c r="J1507" s="2">
        <v>47259</v>
      </c>
    </row>
    <row r="1508" customFormat="false" ht="15" hidden="false" customHeight="false" outlineLevel="0" collapsed="false">
      <c r="A1508" s="0" t="s">
        <v>6356</v>
      </c>
      <c r="B1508" s="0" t="s">
        <v>6357</v>
      </c>
      <c r="C1508" s="0" t="s">
        <v>6358</v>
      </c>
      <c r="D1508" s="0" t="s">
        <v>6359</v>
      </c>
      <c r="E1508" s="0" t="s">
        <v>6360</v>
      </c>
      <c r="F1508" s="0" t="s">
        <v>15</v>
      </c>
      <c r="G1508" s="0" t="s">
        <v>16</v>
      </c>
      <c r="H1508" s="0" t="s">
        <v>6361</v>
      </c>
      <c r="I1508" s="2">
        <v>45952</v>
      </c>
      <c r="J1508" s="2">
        <v>47413</v>
      </c>
    </row>
    <row r="1509" customFormat="false" ht="15" hidden="false" customHeight="false" outlineLevel="0" collapsed="false">
      <c r="A1509" s="0" t="s">
        <v>122</v>
      </c>
      <c r="B1509" s="0" t="s">
        <v>6362</v>
      </c>
      <c r="C1509" s="0" t="s">
        <v>6363</v>
      </c>
      <c r="D1509" s="0" t="s">
        <v>6364</v>
      </c>
      <c r="E1509" s="0" t="s">
        <v>807</v>
      </c>
      <c r="F1509" s="0" t="s">
        <v>560</v>
      </c>
      <c r="G1509" s="0" t="s">
        <v>474</v>
      </c>
      <c r="H1509" s="0" t="s">
        <v>6365</v>
      </c>
      <c r="I1509" s="2">
        <v>45959</v>
      </c>
      <c r="J1509" s="2">
        <v>47420</v>
      </c>
    </row>
    <row r="1510" customFormat="false" ht="15" hidden="false" customHeight="false" outlineLevel="0" collapsed="false">
      <c r="A1510" s="0" t="s">
        <v>6366</v>
      </c>
      <c r="B1510" s="0" t="s">
        <v>6367</v>
      </c>
      <c r="C1510" s="0" t="s">
        <v>6368</v>
      </c>
      <c r="D1510" s="0" t="s">
        <v>6369</v>
      </c>
      <c r="E1510" s="0" t="s">
        <v>6370</v>
      </c>
      <c r="F1510" s="0" t="s">
        <v>888</v>
      </c>
      <c r="G1510" s="0" t="s">
        <v>889</v>
      </c>
      <c r="H1510" s="0" t="s">
        <v>6371</v>
      </c>
      <c r="I1510" s="2">
        <v>45824</v>
      </c>
      <c r="J1510" s="2">
        <v>47285</v>
      </c>
    </row>
    <row r="1511" customFormat="false" ht="15" hidden="false" customHeight="false" outlineLevel="0" collapsed="false">
      <c r="A1511" s="0" t="s">
        <v>6372</v>
      </c>
      <c r="B1511" s="0" t="s">
        <v>6373</v>
      </c>
      <c r="C1511" s="0" t="s">
        <v>6374</v>
      </c>
      <c r="D1511" s="0" t="s">
        <v>6375</v>
      </c>
      <c r="E1511" s="0" t="s">
        <v>90</v>
      </c>
      <c r="F1511" s="0" t="s">
        <v>205</v>
      </c>
      <c r="G1511" s="0" t="s">
        <v>206</v>
      </c>
      <c r="H1511" s="0" t="s">
        <v>6376</v>
      </c>
      <c r="I1511" s="2">
        <v>45824</v>
      </c>
      <c r="J1511" s="2">
        <v>47285</v>
      </c>
    </row>
    <row r="1512" customFormat="false" ht="15" hidden="false" customHeight="false" outlineLevel="0" collapsed="false">
      <c r="I1512" s="2"/>
      <c r="J1512" s="2"/>
    </row>
    <row r="1513" customFormat="false" ht="15" hidden="false" customHeight="false" outlineLevel="0" collapsed="false">
      <c r="A1513" s="0" t="s">
        <v>3338</v>
      </c>
      <c r="B1513" s="0" t="s">
        <v>67</v>
      </c>
      <c r="C1513" s="0" t="s">
        <v>3339</v>
      </c>
      <c r="D1513" s="0" t="s">
        <v>3340</v>
      </c>
      <c r="E1513" s="0" t="s">
        <v>3341</v>
      </c>
      <c r="F1513" s="0" t="s">
        <v>91</v>
      </c>
      <c r="G1513" s="0" t="s">
        <v>92</v>
      </c>
      <c r="H1513" s="0" t="s">
        <v>6377</v>
      </c>
      <c r="I1513" s="2">
        <v>45826</v>
      </c>
      <c r="J1513" s="2">
        <v>47287</v>
      </c>
    </row>
    <row r="1514" customFormat="false" ht="15" hidden="false" customHeight="false" outlineLevel="0" collapsed="false">
      <c r="A1514" s="0" t="s">
        <v>5920</v>
      </c>
      <c r="B1514" s="0" t="s">
        <v>241</v>
      </c>
      <c r="C1514" s="0" t="s">
        <v>5921</v>
      </c>
      <c r="D1514" s="0" t="s">
        <v>5922</v>
      </c>
      <c r="E1514" s="0" t="s">
        <v>944</v>
      </c>
      <c r="F1514" s="0" t="s">
        <v>888</v>
      </c>
      <c r="G1514" s="0" t="s">
        <v>889</v>
      </c>
      <c r="H1514" s="0" t="s">
        <v>6378</v>
      </c>
      <c r="I1514" s="2">
        <v>45824</v>
      </c>
      <c r="J1514" s="2">
        <v>47285</v>
      </c>
    </row>
    <row r="1515" customFormat="false" ht="15" hidden="false" customHeight="false" outlineLevel="0" collapsed="false">
      <c r="A1515" s="0" t="s">
        <v>104</v>
      </c>
      <c r="B1515" s="0" t="s">
        <v>105</v>
      </c>
      <c r="C1515" s="0" t="s">
        <v>106</v>
      </c>
      <c r="D1515" s="0" t="s">
        <v>107</v>
      </c>
      <c r="E1515" s="0" t="s">
        <v>108</v>
      </c>
      <c r="F1515" s="0" t="s">
        <v>1059</v>
      </c>
      <c r="G1515" s="0" t="s">
        <v>989</v>
      </c>
      <c r="H1515" s="0" t="s">
        <v>6379</v>
      </c>
      <c r="I1515" s="2">
        <v>45960</v>
      </c>
      <c r="J1515" s="2">
        <v>47421</v>
      </c>
    </row>
    <row r="1516" customFormat="false" ht="15" hidden="false" customHeight="false" outlineLevel="0" collapsed="false">
      <c r="A1516" s="0" t="s">
        <v>6380</v>
      </c>
      <c r="B1516" s="0" t="s">
        <v>4472</v>
      </c>
      <c r="C1516" s="0" t="s">
        <v>6381</v>
      </c>
      <c r="D1516" s="0" t="s">
        <v>6382</v>
      </c>
      <c r="E1516" s="0" t="s">
        <v>6383</v>
      </c>
      <c r="F1516" s="0" t="s">
        <v>321</v>
      </c>
      <c r="G1516" s="0" t="s">
        <v>322</v>
      </c>
      <c r="H1516" s="0" t="s">
        <v>6384</v>
      </c>
      <c r="I1516" s="2">
        <v>45959</v>
      </c>
      <c r="J1516" s="2">
        <v>47420</v>
      </c>
    </row>
    <row r="1517" customFormat="false" ht="15" hidden="false" customHeight="false" outlineLevel="0" collapsed="false">
      <c r="A1517" s="0" t="s">
        <v>6385</v>
      </c>
      <c r="B1517" s="0" t="s">
        <v>3394</v>
      </c>
      <c r="C1517" s="0" t="s">
        <v>6386</v>
      </c>
      <c r="D1517" s="0" t="s">
        <v>6387</v>
      </c>
      <c r="E1517" s="0" t="s">
        <v>6388</v>
      </c>
      <c r="F1517" s="0" t="s">
        <v>15</v>
      </c>
      <c r="G1517" s="0" t="s">
        <v>16</v>
      </c>
      <c r="H1517" s="0" t="s">
        <v>6389</v>
      </c>
      <c r="I1517" s="2">
        <v>45959</v>
      </c>
      <c r="J1517" s="2">
        <v>47420</v>
      </c>
    </row>
    <row r="1518" customFormat="false" ht="15" hidden="false" customHeight="false" outlineLevel="0" collapsed="false">
      <c r="A1518" s="0" t="s">
        <v>879</v>
      </c>
      <c r="B1518" s="0" t="s">
        <v>880</v>
      </c>
      <c r="C1518" s="0" t="s">
        <v>6390</v>
      </c>
      <c r="D1518" s="0" t="s">
        <v>882</v>
      </c>
      <c r="E1518" s="0" t="s">
        <v>883</v>
      </c>
      <c r="F1518" s="0" t="s">
        <v>321</v>
      </c>
      <c r="G1518" s="0" t="s">
        <v>322</v>
      </c>
      <c r="H1518" s="0" t="s">
        <v>6391</v>
      </c>
      <c r="I1518" s="2">
        <v>45959</v>
      </c>
      <c r="J1518" s="2">
        <v>47420</v>
      </c>
    </row>
    <row r="1519" customFormat="false" ht="15" hidden="false" customHeight="false" outlineLevel="0" collapsed="false">
      <c r="A1519" s="0" t="s">
        <v>6392</v>
      </c>
      <c r="B1519" s="0" t="s">
        <v>6393</v>
      </c>
      <c r="C1519" s="0" t="s">
        <v>6394</v>
      </c>
      <c r="D1519" s="0" t="s">
        <v>6395</v>
      </c>
      <c r="E1519" s="0" t="s">
        <v>6396</v>
      </c>
      <c r="F1519" s="0" t="s">
        <v>15</v>
      </c>
      <c r="G1519" s="0" t="s">
        <v>16</v>
      </c>
      <c r="H1519" s="0" t="s">
        <v>6397</v>
      </c>
      <c r="I1519" s="2">
        <v>45959</v>
      </c>
      <c r="J1519" s="2">
        <v>47420</v>
      </c>
    </row>
    <row r="1520" customFormat="false" ht="15" hidden="false" customHeight="false" outlineLevel="0" collapsed="false">
      <c r="A1520" s="0" t="s">
        <v>226</v>
      </c>
      <c r="B1520" s="0" t="s">
        <v>227</v>
      </c>
      <c r="C1520" s="0" t="s">
        <v>228</v>
      </c>
      <c r="D1520" s="0" t="s">
        <v>229</v>
      </c>
      <c r="E1520" s="0" t="s">
        <v>230</v>
      </c>
      <c r="F1520" s="0" t="s">
        <v>321</v>
      </c>
      <c r="G1520" s="0" t="s">
        <v>322</v>
      </c>
      <c r="H1520" s="0" t="s">
        <v>6398</v>
      </c>
      <c r="I1520" s="2">
        <v>45959</v>
      </c>
      <c r="J1520" s="2">
        <v>47420</v>
      </c>
    </row>
    <row r="1521" customFormat="false" ht="15" hidden="false" customHeight="false" outlineLevel="0" collapsed="false">
      <c r="A1521" s="0" t="s">
        <v>6399</v>
      </c>
      <c r="B1521" s="0" t="s">
        <v>6400</v>
      </c>
      <c r="C1521" s="0" t="s">
        <v>6401</v>
      </c>
      <c r="D1521" s="0" t="s">
        <v>6402</v>
      </c>
      <c r="E1521" s="0" t="s">
        <v>445</v>
      </c>
      <c r="F1521" s="0" t="s">
        <v>205</v>
      </c>
      <c r="G1521" s="0" t="s">
        <v>206</v>
      </c>
      <c r="H1521" s="0" t="s">
        <v>6403</v>
      </c>
      <c r="I1521" s="2">
        <v>45826</v>
      </c>
      <c r="J1521" s="2">
        <v>47287</v>
      </c>
    </row>
    <row r="1522" customFormat="false" ht="15" hidden="false" customHeight="false" outlineLevel="0" collapsed="false">
      <c r="I1522" s="2"/>
      <c r="J1522" s="2"/>
    </row>
    <row r="1523" customFormat="false" ht="15" hidden="false" customHeight="false" outlineLevel="0" collapsed="false">
      <c r="A1523" s="0" t="s">
        <v>6404</v>
      </c>
      <c r="B1523" s="0" t="s">
        <v>767</v>
      </c>
      <c r="C1523" s="0" t="s">
        <v>6405</v>
      </c>
      <c r="D1523" s="0" t="s">
        <v>6406</v>
      </c>
      <c r="E1523" s="0" t="s">
        <v>3032</v>
      </c>
      <c r="F1523" s="0" t="s">
        <v>321</v>
      </c>
      <c r="G1523" s="0" t="s">
        <v>322</v>
      </c>
      <c r="H1523" s="0" t="s">
        <v>6407</v>
      </c>
      <c r="I1523" s="2">
        <v>45981</v>
      </c>
      <c r="J1523" s="2">
        <v>47442</v>
      </c>
    </row>
    <row r="1524" customFormat="false" ht="15" hidden="false" customHeight="false" outlineLevel="0" collapsed="false">
      <c r="A1524" s="0" t="s">
        <v>6408</v>
      </c>
      <c r="B1524" s="0" t="s">
        <v>6409</v>
      </c>
      <c r="C1524" s="0" t="s">
        <v>6410</v>
      </c>
      <c r="D1524" s="0" t="s">
        <v>6411</v>
      </c>
      <c r="E1524" s="0" t="s">
        <v>181</v>
      </c>
      <c r="F1524" s="0" t="s">
        <v>91</v>
      </c>
      <c r="G1524" s="0" t="s">
        <v>92</v>
      </c>
      <c r="H1524" s="0" t="s">
        <v>6412</v>
      </c>
      <c r="I1524" s="2">
        <v>45804</v>
      </c>
      <c r="J1524" s="2">
        <v>47265</v>
      </c>
    </row>
    <row r="1525" customFormat="false" ht="15" hidden="false" customHeight="false" outlineLevel="0" collapsed="false">
      <c r="A1525" s="0" t="s">
        <v>6413</v>
      </c>
      <c r="B1525" s="0" t="s">
        <v>2240</v>
      </c>
      <c r="C1525" s="0" t="s">
        <v>6414</v>
      </c>
      <c r="D1525" s="0" t="s">
        <v>6415</v>
      </c>
      <c r="E1525" s="0" t="s">
        <v>2790</v>
      </c>
      <c r="F1525" s="0" t="s">
        <v>91</v>
      </c>
      <c r="G1525" s="0" t="s">
        <v>92</v>
      </c>
      <c r="H1525" s="0" t="s">
        <v>6416</v>
      </c>
      <c r="I1525" s="2">
        <v>45804</v>
      </c>
      <c r="J1525" s="2">
        <v>47265</v>
      </c>
    </row>
    <row r="1526" customFormat="false" ht="15" hidden="false" customHeight="false" outlineLevel="0" collapsed="false">
      <c r="A1526" s="0" t="s">
        <v>6417</v>
      </c>
      <c r="B1526" s="0" t="s">
        <v>6418</v>
      </c>
      <c r="C1526" s="0" t="s">
        <v>6419</v>
      </c>
      <c r="D1526" s="0" t="s">
        <v>6420</v>
      </c>
      <c r="E1526" s="0" t="s">
        <v>6421</v>
      </c>
      <c r="F1526" s="0" t="s">
        <v>205</v>
      </c>
      <c r="G1526" s="0" t="s">
        <v>206</v>
      </c>
      <c r="H1526" s="0" t="s">
        <v>6422</v>
      </c>
      <c r="I1526" s="2">
        <v>45826</v>
      </c>
      <c r="J1526" s="2">
        <v>47287</v>
      </c>
    </row>
    <row r="1527" customFormat="false" ht="15" hidden="false" customHeight="false" outlineLevel="0" collapsed="false">
      <c r="A1527" s="0" t="s">
        <v>276</v>
      </c>
      <c r="B1527" s="0" t="s">
        <v>6423</v>
      </c>
      <c r="C1527" s="0" t="s">
        <v>278</v>
      </c>
      <c r="D1527" s="0" t="s">
        <v>279</v>
      </c>
      <c r="E1527" s="0" t="s">
        <v>280</v>
      </c>
      <c r="F1527" s="0" t="s">
        <v>15</v>
      </c>
      <c r="G1527" s="0" t="s">
        <v>16</v>
      </c>
      <c r="H1527" s="0" t="s">
        <v>6424</v>
      </c>
      <c r="I1527" s="2">
        <v>45975</v>
      </c>
      <c r="J1527" s="2">
        <v>47436</v>
      </c>
    </row>
    <row r="1528" customFormat="false" ht="15" hidden="false" customHeight="false" outlineLevel="0" collapsed="false">
      <c r="A1528" s="0" t="s">
        <v>2044</v>
      </c>
      <c r="B1528" s="0" t="s">
        <v>2045</v>
      </c>
      <c r="C1528" s="0" t="s">
        <v>2046</v>
      </c>
      <c r="D1528" s="0" t="s">
        <v>2047</v>
      </c>
      <c r="E1528" s="0" t="s">
        <v>1399</v>
      </c>
      <c r="F1528" s="0" t="s">
        <v>231</v>
      </c>
      <c r="G1528" s="0" t="s">
        <v>232</v>
      </c>
      <c r="H1528" s="0" t="s">
        <v>6425</v>
      </c>
      <c r="I1528" s="2">
        <v>45975</v>
      </c>
      <c r="J1528" s="2">
        <v>47436</v>
      </c>
    </row>
    <row r="1529" customFormat="false" ht="15" hidden="false" customHeight="false" outlineLevel="0" collapsed="false">
      <c r="A1529" s="0" t="s">
        <v>6426</v>
      </c>
      <c r="B1529" s="0" t="s">
        <v>6427</v>
      </c>
      <c r="C1529" s="0" t="s">
        <v>6428</v>
      </c>
      <c r="D1529" s="0" t="s">
        <v>6429</v>
      </c>
      <c r="E1529" s="0" t="s">
        <v>6430</v>
      </c>
      <c r="F1529" s="0" t="s">
        <v>91</v>
      </c>
      <c r="G1529" s="0" t="s">
        <v>92</v>
      </c>
      <c r="H1529" s="0" t="s">
        <v>6431</v>
      </c>
      <c r="I1529" s="2">
        <v>45783</v>
      </c>
      <c r="J1529" s="2">
        <v>47244</v>
      </c>
    </row>
    <row r="1530" customFormat="false" ht="15" hidden="false" customHeight="false" outlineLevel="0" collapsed="false">
      <c r="A1530" s="0" t="s">
        <v>6432</v>
      </c>
      <c r="B1530" s="0" t="s">
        <v>6433</v>
      </c>
      <c r="C1530" s="0" t="s">
        <v>6434</v>
      </c>
      <c r="D1530" s="0" t="s">
        <v>6435</v>
      </c>
      <c r="E1530" s="0" t="s">
        <v>445</v>
      </c>
      <c r="F1530" s="0" t="s">
        <v>15</v>
      </c>
      <c r="G1530" s="0" t="s">
        <v>16</v>
      </c>
      <c r="H1530" s="0" t="s">
        <v>6436</v>
      </c>
      <c r="I1530" s="2">
        <v>45975</v>
      </c>
      <c r="J1530" s="2">
        <v>47436</v>
      </c>
    </row>
    <row r="1531" customFormat="false" ht="15" hidden="false" customHeight="false" outlineLevel="0" collapsed="false">
      <c r="A1531" s="0" t="s">
        <v>6437</v>
      </c>
      <c r="B1531" s="0" t="s">
        <v>6438</v>
      </c>
      <c r="C1531" s="0" t="s">
        <v>6439</v>
      </c>
      <c r="D1531" s="0" t="s">
        <v>6440</v>
      </c>
      <c r="E1531" s="0" t="s">
        <v>6441</v>
      </c>
      <c r="F1531" s="0" t="s">
        <v>91</v>
      </c>
      <c r="G1531" s="0" t="s">
        <v>92</v>
      </c>
      <c r="H1531" s="0" t="s">
        <v>6442</v>
      </c>
      <c r="I1531" s="2">
        <v>45764</v>
      </c>
      <c r="J1531" s="2">
        <v>47225</v>
      </c>
    </row>
    <row r="1532" customFormat="false" ht="15" hidden="false" customHeight="false" outlineLevel="0" collapsed="false">
      <c r="A1532" s="0" t="s">
        <v>348</v>
      </c>
      <c r="B1532" s="0" t="s">
        <v>349</v>
      </c>
      <c r="C1532" s="0" t="s">
        <v>350</v>
      </c>
      <c r="D1532" s="0" t="s">
        <v>351</v>
      </c>
      <c r="E1532" s="0" t="s">
        <v>352</v>
      </c>
      <c r="F1532" s="0" t="s">
        <v>71</v>
      </c>
      <c r="G1532" s="0" t="s">
        <v>72</v>
      </c>
      <c r="H1532" s="0" t="s">
        <v>6443</v>
      </c>
      <c r="I1532" s="2">
        <v>45975</v>
      </c>
      <c r="J1532" s="2">
        <v>47436</v>
      </c>
    </row>
    <row r="1533" customFormat="false" ht="15" hidden="false" customHeight="false" outlineLevel="0" collapsed="false">
      <c r="A1533" s="0" t="s">
        <v>6444</v>
      </c>
      <c r="B1533" s="0" t="s">
        <v>6445</v>
      </c>
      <c r="C1533" s="0" t="s">
        <v>6446</v>
      </c>
      <c r="D1533" s="0" t="s">
        <v>6447</v>
      </c>
      <c r="E1533" s="0" t="s">
        <v>6448</v>
      </c>
      <c r="F1533" s="0" t="s">
        <v>15</v>
      </c>
      <c r="G1533" s="0" t="s">
        <v>16</v>
      </c>
      <c r="H1533" s="0" t="s">
        <v>6449</v>
      </c>
      <c r="I1533" s="2">
        <v>45975</v>
      </c>
      <c r="J1533" s="2">
        <v>47436</v>
      </c>
    </row>
    <row r="1534" customFormat="false" ht="15" hidden="false" customHeight="false" outlineLevel="0" collapsed="false">
      <c r="A1534" s="0" t="s">
        <v>246</v>
      </c>
      <c r="B1534" s="0" t="s">
        <v>247</v>
      </c>
      <c r="C1534" s="0" t="s">
        <v>6450</v>
      </c>
      <c r="D1534" s="0" t="s">
        <v>249</v>
      </c>
      <c r="E1534" s="0" t="s">
        <v>250</v>
      </c>
      <c r="F1534" s="0" t="s">
        <v>15</v>
      </c>
      <c r="G1534" s="0" t="s">
        <v>16</v>
      </c>
      <c r="H1534" s="0" t="s">
        <v>6451</v>
      </c>
      <c r="I1534" s="2">
        <v>45975</v>
      </c>
      <c r="J1534" s="2">
        <v>47436</v>
      </c>
    </row>
    <row r="1535" customFormat="false" ht="15" hidden="false" customHeight="false" outlineLevel="0" collapsed="false">
      <c r="A1535" s="0" t="s">
        <v>6452</v>
      </c>
      <c r="B1535" s="0" t="s">
        <v>6453</v>
      </c>
      <c r="C1535" s="0" t="s">
        <v>6454</v>
      </c>
      <c r="D1535" s="0" t="s">
        <v>6455</v>
      </c>
      <c r="E1535" s="0" t="s">
        <v>376</v>
      </c>
      <c r="F1535" s="0" t="s">
        <v>91</v>
      </c>
      <c r="G1535" s="0" t="s">
        <v>92</v>
      </c>
      <c r="H1535" s="0" t="s">
        <v>6456</v>
      </c>
      <c r="I1535" s="2">
        <v>45792</v>
      </c>
      <c r="J1535" s="2">
        <v>47253</v>
      </c>
    </row>
    <row r="1536" customFormat="false" ht="15" hidden="false" customHeight="false" outlineLevel="0" collapsed="false">
      <c r="A1536" s="0" t="s">
        <v>310</v>
      </c>
      <c r="B1536" s="0" t="s">
        <v>311</v>
      </c>
      <c r="C1536" s="0" t="s">
        <v>312</v>
      </c>
      <c r="D1536" s="0" t="s">
        <v>313</v>
      </c>
      <c r="E1536" s="0" t="s">
        <v>314</v>
      </c>
      <c r="F1536" s="0" t="s">
        <v>71</v>
      </c>
      <c r="G1536" s="0" t="s">
        <v>72</v>
      </c>
      <c r="H1536" s="0" t="s">
        <v>6457</v>
      </c>
      <c r="I1536" s="2">
        <v>45975</v>
      </c>
      <c r="J1536" s="2">
        <v>47436</v>
      </c>
    </row>
    <row r="1537" customFormat="false" ht="15" hidden="false" customHeight="false" outlineLevel="0" collapsed="false">
      <c r="A1537" s="0" t="s">
        <v>6458</v>
      </c>
      <c r="B1537" s="0" t="s">
        <v>6459</v>
      </c>
      <c r="C1537" s="0" t="s">
        <v>6460</v>
      </c>
      <c r="D1537" s="0" t="s">
        <v>6461</v>
      </c>
      <c r="E1537" s="0" t="s">
        <v>108</v>
      </c>
      <c r="F1537" s="0" t="s">
        <v>15</v>
      </c>
      <c r="G1537" s="0" t="s">
        <v>16</v>
      </c>
      <c r="H1537" s="0" t="s">
        <v>6462</v>
      </c>
      <c r="I1537" s="2">
        <v>45975</v>
      </c>
      <c r="J1537" s="2">
        <v>47436</v>
      </c>
    </row>
    <row r="1538" customFormat="false" ht="15" hidden="false" customHeight="false" outlineLevel="0" collapsed="false">
      <c r="A1538" s="0" t="s">
        <v>6463</v>
      </c>
      <c r="B1538" s="0" t="s">
        <v>6464</v>
      </c>
      <c r="C1538" s="0" t="s">
        <v>6465</v>
      </c>
      <c r="D1538" s="0" t="s">
        <v>6466</v>
      </c>
      <c r="E1538" s="0" t="s">
        <v>2769</v>
      </c>
      <c r="F1538" s="0" t="s">
        <v>91</v>
      </c>
      <c r="G1538" s="0" t="s">
        <v>92</v>
      </c>
      <c r="H1538" s="0" t="s">
        <v>6467</v>
      </c>
      <c r="I1538" s="2">
        <v>45776</v>
      </c>
      <c r="J1538" s="2">
        <v>47237</v>
      </c>
    </row>
    <row r="1539" customFormat="false" ht="15" hidden="false" customHeight="false" outlineLevel="0" collapsed="false">
      <c r="A1539" s="0" t="s">
        <v>330</v>
      </c>
      <c r="B1539" s="0" t="s">
        <v>331</v>
      </c>
      <c r="C1539" s="0" t="s">
        <v>332</v>
      </c>
      <c r="D1539" s="0" t="s">
        <v>333</v>
      </c>
      <c r="E1539" s="0" t="s">
        <v>334</v>
      </c>
      <c r="F1539" s="0" t="s">
        <v>321</v>
      </c>
      <c r="G1539" s="0" t="s">
        <v>322</v>
      </c>
      <c r="H1539" s="0" t="s">
        <v>6468</v>
      </c>
      <c r="I1539" s="2">
        <v>45981</v>
      </c>
      <c r="J1539" s="2">
        <v>47442</v>
      </c>
    </row>
    <row r="1540" customFormat="false" ht="15" hidden="false" customHeight="false" outlineLevel="0" collapsed="false">
      <c r="A1540" s="0" t="s">
        <v>234</v>
      </c>
      <c r="B1540" s="0" t="s">
        <v>235</v>
      </c>
      <c r="C1540" s="0" t="s">
        <v>236</v>
      </c>
      <c r="D1540" s="0" t="s">
        <v>237</v>
      </c>
      <c r="E1540" s="0" t="s">
        <v>238</v>
      </c>
      <c r="F1540" s="0" t="s">
        <v>15</v>
      </c>
      <c r="G1540" s="0" t="s">
        <v>16</v>
      </c>
      <c r="H1540" s="0" t="s">
        <v>6469</v>
      </c>
      <c r="I1540" s="2">
        <v>45975</v>
      </c>
      <c r="J1540" s="2">
        <v>47436</v>
      </c>
    </row>
    <row r="1541" customFormat="false" ht="15" hidden="false" customHeight="false" outlineLevel="0" collapsed="false">
      <c r="A1541" s="0" t="s">
        <v>1497</v>
      </c>
      <c r="B1541" s="0" t="s">
        <v>6470</v>
      </c>
      <c r="C1541" s="0" t="s">
        <v>1499</v>
      </c>
      <c r="D1541" s="0" t="s">
        <v>1500</v>
      </c>
      <c r="E1541" s="0" t="s">
        <v>1501</v>
      </c>
      <c r="F1541" s="0" t="s">
        <v>71</v>
      </c>
      <c r="G1541" s="0" t="s">
        <v>72</v>
      </c>
      <c r="H1541" s="0" t="s">
        <v>6471</v>
      </c>
      <c r="I1541" s="2">
        <v>45988</v>
      </c>
      <c r="J1541" s="2">
        <v>47449</v>
      </c>
    </row>
    <row r="1542" customFormat="false" ht="15" hidden="false" customHeight="false" outlineLevel="0" collapsed="false">
      <c r="A1542" s="0" t="s">
        <v>6472</v>
      </c>
      <c r="B1542" s="0" t="s">
        <v>6473</v>
      </c>
      <c r="C1542" s="0" t="s">
        <v>6474</v>
      </c>
      <c r="D1542" s="0" t="s">
        <v>6475</v>
      </c>
      <c r="E1542" s="0" t="s">
        <v>1828</v>
      </c>
      <c r="F1542" s="0" t="s">
        <v>91</v>
      </c>
      <c r="G1542" s="0" t="s">
        <v>92</v>
      </c>
      <c r="H1542" s="0" t="s">
        <v>6476</v>
      </c>
      <c r="I1542" s="2">
        <v>45783</v>
      </c>
      <c r="J1542" s="2">
        <v>47244</v>
      </c>
    </row>
    <row r="1543" customFormat="false" ht="15" hidden="false" customHeight="false" outlineLevel="0" collapsed="false">
      <c r="I1543" s="2"/>
      <c r="J1543" s="2"/>
    </row>
    <row r="1544" customFormat="false" ht="15" hidden="false" customHeight="false" outlineLevel="0" collapsed="false">
      <c r="A1544" s="0" t="s">
        <v>6477</v>
      </c>
      <c r="B1544" s="0" t="s">
        <v>776</v>
      </c>
      <c r="C1544" s="0" t="s">
        <v>6478</v>
      </c>
      <c r="D1544" s="0" t="s">
        <v>6479</v>
      </c>
      <c r="E1544" s="0" t="s">
        <v>1508</v>
      </c>
      <c r="F1544" s="0" t="s">
        <v>321</v>
      </c>
      <c r="G1544" s="0" t="s">
        <v>322</v>
      </c>
      <c r="H1544" s="0" t="s">
        <v>6480</v>
      </c>
      <c r="I1544" s="2">
        <v>45981</v>
      </c>
      <c r="J1544" s="2">
        <v>47442</v>
      </c>
    </row>
    <row r="1545" customFormat="false" ht="15" hidden="false" customHeight="false" outlineLevel="0" collapsed="false">
      <c r="A1545" s="0" t="s">
        <v>6481</v>
      </c>
      <c r="B1545" s="0" t="s">
        <v>776</v>
      </c>
      <c r="C1545" s="0" t="s">
        <v>6482</v>
      </c>
      <c r="D1545" s="0" t="s">
        <v>6483</v>
      </c>
      <c r="E1545" s="0" t="s">
        <v>445</v>
      </c>
      <c r="F1545" s="0" t="s">
        <v>321</v>
      </c>
      <c r="G1545" s="0" t="s">
        <v>322</v>
      </c>
      <c r="H1545" s="0" t="s">
        <v>6484</v>
      </c>
      <c r="I1545" s="2">
        <v>45981</v>
      </c>
      <c r="J1545" s="2">
        <v>47442</v>
      </c>
    </row>
    <row r="1546" customFormat="false" ht="15" hidden="false" customHeight="false" outlineLevel="0" collapsed="false">
      <c r="A1546" s="0" t="s">
        <v>6485</v>
      </c>
      <c r="B1546" s="0" t="s">
        <v>1533</v>
      </c>
      <c r="C1546" s="0" t="s">
        <v>6486</v>
      </c>
      <c r="D1546" s="0" t="s">
        <v>6487</v>
      </c>
      <c r="E1546" s="0" t="s">
        <v>987</v>
      </c>
      <c r="F1546" s="0" t="s">
        <v>205</v>
      </c>
      <c r="G1546" s="0" t="s">
        <v>206</v>
      </c>
      <c r="H1546" s="0" t="s">
        <v>6488</v>
      </c>
      <c r="I1546" s="2">
        <v>45796</v>
      </c>
      <c r="J1546" s="2">
        <v>47257</v>
      </c>
    </row>
    <row r="1547" customFormat="false" ht="15" hidden="false" customHeight="false" outlineLevel="0" collapsed="false">
      <c r="I1547" s="2"/>
      <c r="J1547" s="2"/>
    </row>
    <row r="1548" customFormat="false" ht="15" hidden="false" customHeight="false" outlineLevel="0" collapsed="false">
      <c r="A1548" s="0" t="s">
        <v>6489</v>
      </c>
      <c r="B1548" s="0" t="s">
        <v>6490</v>
      </c>
      <c r="C1548" s="0" t="s">
        <v>6491</v>
      </c>
      <c r="D1548" s="0" t="s">
        <v>6492</v>
      </c>
      <c r="E1548" s="0" t="s">
        <v>6493</v>
      </c>
      <c r="F1548" s="0" t="s">
        <v>15</v>
      </c>
      <c r="G1548" s="0" t="s">
        <v>16</v>
      </c>
      <c r="H1548" s="0" t="s">
        <v>6494</v>
      </c>
      <c r="I1548" s="2">
        <v>45981</v>
      </c>
      <c r="J1548" s="2">
        <v>47442</v>
      </c>
    </row>
    <row r="1549" customFormat="false" ht="15" hidden="false" customHeight="false" outlineLevel="0" collapsed="false">
      <c r="A1549" s="0" t="s">
        <v>6495</v>
      </c>
      <c r="B1549" s="0" t="s">
        <v>241</v>
      </c>
      <c r="C1549" s="0" t="s">
        <v>6496</v>
      </c>
      <c r="D1549" s="0" t="s">
        <v>6497</v>
      </c>
      <c r="E1549" s="0" t="s">
        <v>680</v>
      </c>
      <c r="F1549" s="0" t="s">
        <v>71</v>
      </c>
      <c r="G1549" s="0" t="s">
        <v>72</v>
      </c>
      <c r="H1549" s="0" t="s">
        <v>6498</v>
      </c>
      <c r="I1549" s="2">
        <v>45981</v>
      </c>
      <c r="J1549" s="2">
        <v>47442</v>
      </c>
    </row>
    <row r="1550" customFormat="false" ht="15" hidden="false" customHeight="false" outlineLevel="0" collapsed="false">
      <c r="A1550" s="0" t="s">
        <v>6499</v>
      </c>
      <c r="B1550" s="0" t="s">
        <v>6268</v>
      </c>
      <c r="C1550" s="0" t="s">
        <v>6500</v>
      </c>
      <c r="D1550" s="0" t="s">
        <v>6501</v>
      </c>
      <c r="E1550" s="0" t="s">
        <v>6502</v>
      </c>
      <c r="F1550" s="0" t="s">
        <v>15</v>
      </c>
      <c r="G1550" s="0" t="s">
        <v>16</v>
      </c>
      <c r="H1550" s="0" t="s">
        <v>6503</v>
      </c>
      <c r="I1550" s="2">
        <v>45981</v>
      </c>
      <c r="J1550" s="2">
        <v>47442</v>
      </c>
    </row>
    <row r="1551" customFormat="false" ht="15" hidden="false" customHeight="false" outlineLevel="0" collapsed="false">
      <c r="A1551" s="0" t="s">
        <v>1749</v>
      </c>
      <c r="B1551" s="0" t="s">
        <v>1750</v>
      </c>
      <c r="C1551" s="0" t="s">
        <v>1751</v>
      </c>
      <c r="D1551" s="0" t="s">
        <v>1752</v>
      </c>
      <c r="E1551" s="0" t="s">
        <v>136</v>
      </c>
      <c r="F1551" s="0" t="s">
        <v>91</v>
      </c>
      <c r="G1551" s="0" t="s">
        <v>92</v>
      </c>
      <c r="H1551" s="0" t="s">
        <v>6504</v>
      </c>
      <c r="I1551" s="2">
        <v>45666</v>
      </c>
      <c r="J1551" s="2">
        <v>47127</v>
      </c>
    </row>
    <row r="1552" customFormat="false" ht="15" hidden="false" customHeight="false" outlineLevel="0" collapsed="false">
      <c r="A1552" s="0" t="s">
        <v>6505</v>
      </c>
      <c r="B1552" s="0" t="s">
        <v>6506</v>
      </c>
      <c r="C1552" s="0" t="s">
        <v>6507</v>
      </c>
      <c r="D1552" s="0" t="s">
        <v>6508</v>
      </c>
      <c r="E1552" s="0" t="s">
        <v>2206</v>
      </c>
      <c r="F1552" s="0" t="s">
        <v>91</v>
      </c>
      <c r="G1552" s="0" t="s">
        <v>92</v>
      </c>
      <c r="H1552" s="0" t="s">
        <v>6509</v>
      </c>
      <c r="I1552" s="2">
        <v>45796</v>
      </c>
      <c r="J1552" s="2">
        <v>47257</v>
      </c>
    </row>
    <row r="1553" customFormat="false" ht="15" hidden="false" customHeight="false" outlineLevel="0" collapsed="false">
      <c r="I1553" s="2"/>
      <c r="J1553" s="2"/>
    </row>
    <row r="1554" customFormat="false" ht="15" hidden="false" customHeight="false" outlineLevel="0" collapsed="false">
      <c r="A1554" s="0" t="s">
        <v>649</v>
      </c>
      <c r="B1554" s="0" t="s">
        <v>650</v>
      </c>
      <c r="C1554" s="0" t="s">
        <v>651</v>
      </c>
      <c r="D1554" s="0" t="s">
        <v>652</v>
      </c>
      <c r="E1554" s="0" t="s">
        <v>653</v>
      </c>
      <c r="F1554" s="0" t="s">
        <v>15</v>
      </c>
      <c r="G1554" s="0" t="s">
        <v>16</v>
      </c>
      <c r="H1554" s="0" t="s">
        <v>6510</v>
      </c>
      <c r="I1554" s="2">
        <v>45981</v>
      </c>
      <c r="J1554" s="2">
        <v>47442</v>
      </c>
    </row>
    <row r="1555" customFormat="false" ht="15" hidden="false" customHeight="false" outlineLevel="0" collapsed="false">
      <c r="A1555" s="0" t="s">
        <v>6511</v>
      </c>
      <c r="B1555" s="0" t="s">
        <v>6512</v>
      </c>
      <c r="C1555" s="0" t="s">
        <v>6513</v>
      </c>
      <c r="D1555" s="0" t="s">
        <v>6514</v>
      </c>
      <c r="E1555" s="0" t="s">
        <v>819</v>
      </c>
      <c r="F1555" s="0" t="s">
        <v>1059</v>
      </c>
      <c r="G1555" s="0" t="s">
        <v>989</v>
      </c>
      <c r="H1555" s="0" t="s">
        <v>6515</v>
      </c>
      <c r="I1555" s="2">
        <v>45980</v>
      </c>
      <c r="J1555" s="2">
        <v>47441</v>
      </c>
    </row>
    <row r="1556" customFormat="false" ht="15" hidden="false" customHeight="false" outlineLevel="0" collapsed="false">
      <c r="I1556" s="2"/>
      <c r="J1556" s="2"/>
    </row>
    <row r="1557" customFormat="false" ht="15" hidden="false" customHeight="false" outlineLevel="0" collapsed="false">
      <c r="A1557" s="0" t="s">
        <v>6516</v>
      </c>
      <c r="B1557" s="0" t="s">
        <v>6517</v>
      </c>
      <c r="C1557" s="0" t="s">
        <v>6518</v>
      </c>
      <c r="D1557" s="0" t="s">
        <v>6519</v>
      </c>
      <c r="E1557" s="0" t="s">
        <v>6520</v>
      </c>
      <c r="F1557" s="0" t="s">
        <v>15</v>
      </c>
      <c r="G1557" s="0" t="s">
        <v>16</v>
      </c>
      <c r="H1557" s="0" t="s">
        <v>6521</v>
      </c>
      <c r="I1557" s="2">
        <v>45994</v>
      </c>
      <c r="J1557" s="2">
        <v>47455</v>
      </c>
    </row>
    <row r="1558" customFormat="false" ht="15" hidden="false" customHeight="false" outlineLevel="0" collapsed="false">
      <c r="A1558" s="0" t="s">
        <v>3521</v>
      </c>
      <c r="B1558" s="0" t="s">
        <v>3522</v>
      </c>
      <c r="C1558" s="0" t="s">
        <v>3523</v>
      </c>
      <c r="D1558" s="0" t="s">
        <v>3524</v>
      </c>
      <c r="E1558" s="0" t="s">
        <v>731</v>
      </c>
      <c r="F1558" s="0" t="s">
        <v>5701</v>
      </c>
      <c r="G1558" s="0" t="s">
        <v>5702</v>
      </c>
      <c r="H1558" s="0" t="s">
        <v>6522</v>
      </c>
      <c r="I1558" s="2">
        <v>45814</v>
      </c>
      <c r="J1558" s="2">
        <v>47275</v>
      </c>
    </row>
    <row r="1559" customFormat="false" ht="15" hidden="false" customHeight="false" outlineLevel="0" collapsed="false">
      <c r="A1559" s="0" t="s">
        <v>574</v>
      </c>
      <c r="B1559" s="0" t="s">
        <v>575</v>
      </c>
      <c r="C1559" s="0" t="s">
        <v>576</v>
      </c>
      <c r="D1559" s="0" t="s">
        <v>577</v>
      </c>
      <c r="E1559" s="0" t="s">
        <v>578</v>
      </c>
      <c r="F1559" s="0" t="s">
        <v>231</v>
      </c>
      <c r="G1559" s="0" t="s">
        <v>232</v>
      </c>
      <c r="H1559" s="0" t="s">
        <v>6523</v>
      </c>
      <c r="I1559" s="2">
        <v>45988</v>
      </c>
      <c r="J1559" s="2">
        <v>47449</v>
      </c>
    </row>
    <row r="1560" customFormat="false" ht="15" hidden="false" customHeight="false" outlineLevel="0" collapsed="false">
      <c r="A1560" s="0" t="s">
        <v>6524</v>
      </c>
      <c r="B1560" s="0" t="s">
        <v>6525</v>
      </c>
      <c r="C1560" s="0" t="s">
        <v>6526</v>
      </c>
      <c r="D1560" s="0" t="s">
        <v>6527</v>
      </c>
      <c r="E1560" s="0" t="s">
        <v>90</v>
      </c>
      <c r="F1560" s="0" t="s">
        <v>205</v>
      </c>
      <c r="G1560" s="0" t="s">
        <v>206</v>
      </c>
      <c r="H1560" s="0" t="s">
        <v>6528</v>
      </c>
      <c r="I1560" s="2">
        <v>45840</v>
      </c>
      <c r="J1560" s="2">
        <v>47301</v>
      </c>
    </row>
    <row r="1561" customFormat="false" ht="15" hidden="false" customHeight="false" outlineLevel="0" collapsed="false">
      <c r="A1561" s="0" t="s">
        <v>6529</v>
      </c>
      <c r="B1561" s="0" t="s">
        <v>6530</v>
      </c>
      <c r="C1561" s="0" t="s">
        <v>6531</v>
      </c>
      <c r="D1561" s="0" t="s">
        <v>6532</v>
      </c>
      <c r="E1561" s="0" t="s">
        <v>6533</v>
      </c>
      <c r="F1561" s="0" t="s">
        <v>91</v>
      </c>
      <c r="G1561" s="0" t="s">
        <v>92</v>
      </c>
      <c r="H1561" s="0" t="s">
        <v>6534</v>
      </c>
      <c r="I1561" s="2">
        <v>45713</v>
      </c>
      <c r="J1561" s="2">
        <v>47174</v>
      </c>
    </row>
    <row r="1562" customFormat="false" ht="15" hidden="false" customHeight="false" outlineLevel="0" collapsed="false">
      <c r="I1562" s="2"/>
      <c r="J1562" s="2"/>
    </row>
    <row r="1563" customFormat="false" ht="15" hidden="false" customHeight="false" outlineLevel="0" collapsed="false">
      <c r="A1563" s="0" t="s">
        <v>6535</v>
      </c>
      <c r="B1563" s="0" t="s">
        <v>160</v>
      </c>
      <c r="C1563" s="0" t="s">
        <v>6536</v>
      </c>
      <c r="D1563" s="0" t="s">
        <v>6537</v>
      </c>
      <c r="E1563" s="0" t="s">
        <v>6538</v>
      </c>
      <c r="F1563" s="0" t="s">
        <v>91</v>
      </c>
      <c r="G1563" s="0" t="s">
        <v>92</v>
      </c>
      <c r="H1563" s="0" t="s">
        <v>6539</v>
      </c>
      <c r="I1563" s="2">
        <v>45713</v>
      </c>
      <c r="J1563" s="2">
        <v>47174</v>
      </c>
    </row>
    <row r="1564" customFormat="false" ht="15" hidden="false" customHeight="false" outlineLevel="0" collapsed="false">
      <c r="A1564" s="0" t="s">
        <v>3083</v>
      </c>
      <c r="B1564" s="0" t="s">
        <v>3084</v>
      </c>
      <c r="C1564" s="0" t="s">
        <v>3085</v>
      </c>
      <c r="D1564" s="0" t="s">
        <v>3086</v>
      </c>
      <c r="E1564" s="0" t="s">
        <v>1647</v>
      </c>
      <c r="F1564" s="0" t="s">
        <v>321</v>
      </c>
      <c r="G1564" s="0" t="s">
        <v>322</v>
      </c>
      <c r="H1564" s="0" t="s">
        <v>6540</v>
      </c>
      <c r="I1564" s="2">
        <v>45994</v>
      </c>
      <c r="J1564" s="2">
        <v>47455</v>
      </c>
    </row>
    <row r="1565" customFormat="false" ht="15" hidden="false" customHeight="false" outlineLevel="0" collapsed="false">
      <c r="A1565" s="0" t="s">
        <v>6541</v>
      </c>
      <c r="B1565" s="0" t="s">
        <v>6542</v>
      </c>
      <c r="C1565" s="0" t="s">
        <v>6543</v>
      </c>
      <c r="D1565" s="0" t="s">
        <v>6544</v>
      </c>
      <c r="E1565" s="0" t="s">
        <v>480</v>
      </c>
      <c r="F1565" s="0" t="s">
        <v>321</v>
      </c>
      <c r="G1565" s="0" t="s">
        <v>322</v>
      </c>
      <c r="H1565" s="0" t="s">
        <v>6545</v>
      </c>
      <c r="I1565" s="2">
        <v>45994</v>
      </c>
      <c r="J1565" s="2">
        <v>47455</v>
      </c>
    </row>
    <row r="1566" customFormat="false" ht="15" hidden="false" customHeight="false" outlineLevel="0" collapsed="false">
      <c r="A1566" s="0" t="s">
        <v>6546</v>
      </c>
      <c r="B1566" s="0" t="s">
        <v>6547</v>
      </c>
      <c r="C1566" s="0" t="s">
        <v>6548</v>
      </c>
      <c r="D1566" s="0" t="s">
        <v>6549</v>
      </c>
      <c r="E1566" s="0" t="s">
        <v>175</v>
      </c>
      <c r="F1566" s="0" t="s">
        <v>91</v>
      </c>
      <c r="G1566" s="0" t="s">
        <v>92</v>
      </c>
      <c r="H1566" s="0" t="s">
        <v>6550</v>
      </c>
      <c r="I1566" s="2">
        <v>45713</v>
      </c>
      <c r="J1566" s="2">
        <v>47174</v>
      </c>
    </row>
    <row r="1567" customFormat="false" ht="15" hidden="false" customHeight="false" outlineLevel="0" collapsed="false">
      <c r="A1567" s="0" t="s">
        <v>6477</v>
      </c>
      <c r="B1567" s="0" t="s">
        <v>776</v>
      </c>
      <c r="C1567" s="0" t="s">
        <v>6478</v>
      </c>
      <c r="D1567" s="0" t="s">
        <v>6479</v>
      </c>
      <c r="E1567" s="0" t="s">
        <v>1508</v>
      </c>
      <c r="F1567" s="0" t="s">
        <v>321</v>
      </c>
      <c r="G1567" s="0" t="s">
        <v>322</v>
      </c>
      <c r="H1567" s="0" t="s">
        <v>6551</v>
      </c>
      <c r="I1567" s="2">
        <v>45994</v>
      </c>
      <c r="J1567" s="2">
        <v>47455</v>
      </c>
    </row>
    <row r="1568" customFormat="false" ht="15" hidden="false" customHeight="false" outlineLevel="0" collapsed="false">
      <c r="I1568" s="2"/>
      <c r="J1568" s="2"/>
    </row>
    <row r="1569" customFormat="false" ht="15" hidden="false" customHeight="false" outlineLevel="0" collapsed="false">
      <c r="A1569" s="0" t="s">
        <v>6552</v>
      </c>
      <c r="B1569" s="0" t="s">
        <v>6553</v>
      </c>
      <c r="C1569" s="0" t="s">
        <v>6554</v>
      </c>
      <c r="D1569" s="0" t="s">
        <v>6555</v>
      </c>
      <c r="E1569" s="0" t="s">
        <v>90</v>
      </c>
      <c r="F1569" s="0" t="s">
        <v>15</v>
      </c>
      <c r="G1569" s="0" t="s">
        <v>16</v>
      </c>
      <c r="H1569" s="0" t="s">
        <v>6556</v>
      </c>
      <c r="I1569" s="2">
        <v>46000</v>
      </c>
      <c r="J1569" s="2">
        <v>47461</v>
      </c>
    </row>
    <row r="1570" customFormat="false" ht="15" hidden="false" customHeight="false" outlineLevel="0" collapsed="false">
      <c r="A1570" s="0" t="s">
        <v>6557</v>
      </c>
      <c r="B1570" s="0" t="s">
        <v>6558</v>
      </c>
      <c r="C1570" s="0" t="s">
        <v>6559</v>
      </c>
      <c r="D1570" s="0" t="s">
        <v>6560</v>
      </c>
      <c r="E1570" s="0" t="s">
        <v>3536</v>
      </c>
      <c r="F1570" s="0" t="s">
        <v>321</v>
      </c>
      <c r="G1570" s="0" t="s">
        <v>322</v>
      </c>
      <c r="H1570" s="0" t="s">
        <v>6561</v>
      </c>
      <c r="I1570" s="2">
        <v>46000</v>
      </c>
      <c r="J1570" s="2">
        <v>47461</v>
      </c>
    </row>
    <row r="1571" customFormat="false" ht="15" hidden="false" customHeight="false" outlineLevel="0" collapsed="false">
      <c r="A1571" s="0" t="s">
        <v>6562</v>
      </c>
      <c r="B1571" s="0" t="s">
        <v>6563</v>
      </c>
      <c r="C1571" s="0" t="s">
        <v>6564</v>
      </c>
      <c r="D1571" s="0" t="s">
        <v>6565</v>
      </c>
      <c r="E1571" s="0" t="s">
        <v>6566</v>
      </c>
      <c r="F1571" s="0" t="s">
        <v>15</v>
      </c>
      <c r="G1571" s="0" t="s">
        <v>16</v>
      </c>
      <c r="H1571" s="0" t="s">
        <v>6567</v>
      </c>
      <c r="I1571" s="2">
        <v>46000</v>
      </c>
      <c r="J1571" s="2">
        <v>47461</v>
      </c>
    </row>
    <row r="1572" customFormat="false" ht="15" hidden="false" customHeight="false" outlineLevel="0" collapsed="false">
      <c r="I1572" s="2"/>
      <c r="J1572" s="2"/>
    </row>
    <row r="1573" customFormat="false" ht="15" hidden="false" customHeight="false" outlineLevel="0" collapsed="false">
      <c r="A1573" s="0" t="s">
        <v>6568</v>
      </c>
      <c r="B1573" s="0" t="s">
        <v>241</v>
      </c>
      <c r="C1573" s="0" t="s">
        <v>6569</v>
      </c>
      <c r="D1573" s="0" t="s">
        <v>6570</v>
      </c>
      <c r="E1573" s="0" t="s">
        <v>595</v>
      </c>
      <c r="F1573" s="0" t="s">
        <v>560</v>
      </c>
      <c r="G1573" s="0" t="s">
        <v>474</v>
      </c>
      <c r="H1573" s="0" t="s">
        <v>6571</v>
      </c>
      <c r="I1573" s="2">
        <v>46007</v>
      </c>
      <c r="J1573" s="2">
        <v>47468</v>
      </c>
    </row>
    <row r="1574" customFormat="false" ht="15" hidden="false" customHeight="false" outlineLevel="0" collapsed="false">
      <c r="A1574" s="0" t="s">
        <v>6572</v>
      </c>
      <c r="B1574" s="0" t="s">
        <v>6573</v>
      </c>
      <c r="C1574" s="0" t="s">
        <v>6574</v>
      </c>
      <c r="D1574" s="0" t="s">
        <v>6575</v>
      </c>
      <c r="E1574" s="0" t="s">
        <v>4177</v>
      </c>
      <c r="F1574" s="0" t="s">
        <v>15</v>
      </c>
      <c r="G1574" s="0" t="s">
        <v>16</v>
      </c>
      <c r="H1574" s="0" t="s">
        <v>6576</v>
      </c>
      <c r="I1574" s="2">
        <v>46014</v>
      </c>
      <c r="J1574" s="2">
        <v>47475</v>
      </c>
    </row>
    <row r="1575" customFormat="false" ht="15" hidden="false" customHeight="false" outlineLevel="0" collapsed="false">
      <c r="A1575" s="0" t="s">
        <v>6577</v>
      </c>
      <c r="B1575" s="0" t="s">
        <v>6578</v>
      </c>
      <c r="C1575" s="0" t="s">
        <v>6579</v>
      </c>
      <c r="D1575" s="0" t="s">
        <v>6580</v>
      </c>
      <c r="E1575" s="0" t="s">
        <v>445</v>
      </c>
      <c r="F1575" s="0" t="s">
        <v>71</v>
      </c>
      <c r="G1575" s="0" t="s">
        <v>72</v>
      </c>
      <c r="H1575" s="0" t="s">
        <v>6581</v>
      </c>
      <c r="I1575" s="2">
        <v>46014</v>
      </c>
      <c r="J1575" s="2">
        <v>47475</v>
      </c>
    </row>
    <row r="1576" customFormat="false" ht="15" hidden="false" customHeight="false" outlineLevel="0" collapsed="false">
      <c r="A1576" s="0" t="s">
        <v>6582</v>
      </c>
      <c r="B1576" s="0" t="s">
        <v>3539</v>
      </c>
      <c r="C1576" s="0" t="s">
        <v>6583</v>
      </c>
      <c r="D1576" s="0" t="s">
        <v>6584</v>
      </c>
      <c r="E1576" s="0" t="s">
        <v>548</v>
      </c>
      <c r="F1576" s="0" t="s">
        <v>321</v>
      </c>
      <c r="G1576" s="0" t="s">
        <v>322</v>
      </c>
      <c r="H1576" s="0" t="s">
        <v>6585</v>
      </c>
      <c r="I1576" s="2">
        <v>46014</v>
      </c>
      <c r="J1576" s="2">
        <v>47475</v>
      </c>
    </row>
    <row r="1577" customFormat="false" ht="15" hidden="false" customHeight="false" outlineLevel="0" collapsed="false">
      <c r="A1577" s="0" t="s">
        <v>6586</v>
      </c>
      <c r="B1577" s="0" t="s">
        <v>6587</v>
      </c>
      <c r="C1577" s="0" t="s">
        <v>6588</v>
      </c>
      <c r="D1577" s="0" t="s">
        <v>6589</v>
      </c>
      <c r="E1577" s="0" t="s">
        <v>6430</v>
      </c>
      <c r="F1577" s="0" t="s">
        <v>15</v>
      </c>
      <c r="G1577" s="0" t="s">
        <v>16</v>
      </c>
      <c r="H1577" s="0" t="s">
        <v>6590</v>
      </c>
      <c r="I1577" s="2">
        <v>46007</v>
      </c>
      <c r="J1577" s="2">
        <v>47468</v>
      </c>
    </row>
    <row r="1578" customFormat="false" ht="15" hidden="false" customHeight="false" outlineLevel="0" collapsed="false">
      <c r="A1578" s="0" t="s">
        <v>6591</v>
      </c>
      <c r="B1578" s="0" t="s">
        <v>6592</v>
      </c>
      <c r="C1578" s="0" t="s">
        <v>6593</v>
      </c>
      <c r="D1578" s="0" t="s">
        <v>6594</v>
      </c>
      <c r="E1578" s="0" t="s">
        <v>90</v>
      </c>
      <c r="F1578" s="0" t="s">
        <v>91</v>
      </c>
      <c r="G1578" s="0" t="s">
        <v>92</v>
      </c>
      <c r="H1578" s="0" t="s">
        <v>6595</v>
      </c>
      <c r="I1578" s="2">
        <v>45812</v>
      </c>
      <c r="J1578" s="2">
        <v>47273</v>
      </c>
    </row>
    <row r="1579" customFormat="false" ht="15" hidden="false" customHeight="false" outlineLevel="0" collapsed="false">
      <c r="I1579" s="2"/>
      <c r="J1579" s="2"/>
    </row>
    <row r="1580" customFormat="false" ht="15" hidden="false" customHeight="false" outlineLevel="0" collapsed="false">
      <c r="A1580" s="0" t="s">
        <v>6596</v>
      </c>
      <c r="B1580" s="0" t="s">
        <v>6597</v>
      </c>
      <c r="C1580" s="0" t="s">
        <v>6598</v>
      </c>
      <c r="D1580" s="0" t="s">
        <v>6599</v>
      </c>
      <c r="E1580" s="0" t="s">
        <v>5116</v>
      </c>
      <c r="F1580" s="0" t="s">
        <v>91</v>
      </c>
      <c r="G1580" s="0" t="s">
        <v>92</v>
      </c>
      <c r="H1580" s="0" t="s">
        <v>6600</v>
      </c>
      <c r="I1580" s="2">
        <v>45686</v>
      </c>
      <c r="J1580" s="2">
        <v>47147</v>
      </c>
    </row>
    <row r="1581" customFormat="false" ht="15" hidden="false" customHeight="false" outlineLevel="0" collapsed="false">
      <c r="I1581" s="2"/>
      <c r="J1581" s="2"/>
    </row>
    <row r="1582" customFormat="false" ht="15" hidden="false" customHeight="false" outlineLevel="0" collapsed="false">
      <c r="A1582" s="0" t="s">
        <v>6601</v>
      </c>
      <c r="B1582" s="0" t="s">
        <v>6602</v>
      </c>
      <c r="C1582" s="0" t="s">
        <v>6603</v>
      </c>
      <c r="D1582" s="0" t="s">
        <v>6604</v>
      </c>
      <c r="E1582" s="0" t="s">
        <v>2983</v>
      </c>
      <c r="F1582" s="0" t="s">
        <v>91</v>
      </c>
      <c r="G1582" s="0" t="s">
        <v>92</v>
      </c>
      <c r="H1582" s="0" t="s">
        <v>6605</v>
      </c>
      <c r="I1582" s="2">
        <v>45761</v>
      </c>
      <c r="J1582" s="2">
        <v>47222</v>
      </c>
    </row>
    <row r="1583" customFormat="false" ht="15" hidden="false" customHeight="false" outlineLevel="0" collapsed="false">
      <c r="A1583" s="0" t="s">
        <v>586</v>
      </c>
      <c r="B1583" s="0" t="s">
        <v>587</v>
      </c>
      <c r="C1583" s="0" t="s">
        <v>6606</v>
      </c>
      <c r="D1583" s="0" t="s">
        <v>6607</v>
      </c>
      <c r="E1583" s="0" t="s">
        <v>520</v>
      </c>
      <c r="F1583" s="0" t="s">
        <v>15</v>
      </c>
      <c r="G1583" s="0" t="s">
        <v>16</v>
      </c>
      <c r="H1583" s="0" t="s">
        <v>6608</v>
      </c>
      <c r="I1583" s="2">
        <v>46031</v>
      </c>
      <c r="J1583" s="2">
        <v>47492</v>
      </c>
    </row>
    <row r="1584" customFormat="false" ht="15" hidden="false" customHeight="false" outlineLevel="0" collapsed="false">
      <c r="A1584" s="0" t="s">
        <v>6609</v>
      </c>
      <c r="B1584" s="0" t="s">
        <v>551</v>
      </c>
      <c r="C1584" s="0" t="s">
        <v>6610</v>
      </c>
      <c r="D1584" s="0" t="s">
        <v>6611</v>
      </c>
      <c r="E1584" s="0" t="s">
        <v>445</v>
      </c>
      <c r="F1584" s="0" t="s">
        <v>91</v>
      </c>
      <c r="G1584" s="0" t="s">
        <v>92</v>
      </c>
      <c r="H1584" s="0" t="s">
        <v>6612</v>
      </c>
      <c r="I1584" s="2">
        <v>45744</v>
      </c>
      <c r="J1584" s="2">
        <v>47205</v>
      </c>
    </row>
    <row r="1585" customFormat="false" ht="15" hidden="false" customHeight="false" outlineLevel="0" collapsed="false">
      <c r="A1585" s="0" t="s">
        <v>6613</v>
      </c>
      <c r="B1585" s="0" t="s">
        <v>6614</v>
      </c>
      <c r="C1585" s="0" t="s">
        <v>6615</v>
      </c>
      <c r="D1585" s="0" t="s">
        <v>6616</v>
      </c>
      <c r="E1585" s="0" t="s">
        <v>181</v>
      </c>
      <c r="F1585" s="0" t="s">
        <v>91</v>
      </c>
      <c r="G1585" s="0" t="s">
        <v>92</v>
      </c>
      <c r="H1585" s="0" t="s">
        <v>6617</v>
      </c>
      <c r="I1585" s="2">
        <v>45804</v>
      </c>
      <c r="J1585" s="2">
        <v>47265</v>
      </c>
    </row>
    <row r="1586" customFormat="false" ht="15" hidden="false" customHeight="false" outlineLevel="0" collapsed="false">
      <c r="A1586" s="0" t="s">
        <v>609</v>
      </c>
      <c r="B1586" s="0" t="s">
        <v>610</v>
      </c>
      <c r="C1586" s="0" t="s">
        <v>611</v>
      </c>
      <c r="D1586" s="0" t="s">
        <v>612</v>
      </c>
      <c r="E1586" s="0" t="s">
        <v>613</v>
      </c>
      <c r="F1586" s="0" t="s">
        <v>15</v>
      </c>
      <c r="G1586" s="0" t="s">
        <v>16</v>
      </c>
      <c r="H1586" s="0" t="s">
        <v>6618</v>
      </c>
      <c r="I1586" s="2">
        <v>46031</v>
      </c>
      <c r="J1586" s="2">
        <v>47492</v>
      </c>
    </row>
    <row r="1587" customFormat="false" ht="15" hidden="false" customHeight="false" outlineLevel="0" collapsed="false">
      <c r="A1587" s="0" t="s">
        <v>1008</v>
      </c>
      <c r="B1587" s="0" t="s">
        <v>1009</v>
      </c>
      <c r="C1587" s="0" t="s">
        <v>1010</v>
      </c>
      <c r="D1587" s="0" t="s">
        <v>1011</v>
      </c>
      <c r="E1587" s="0" t="s">
        <v>1012</v>
      </c>
      <c r="F1587" s="0" t="s">
        <v>5701</v>
      </c>
      <c r="G1587" s="0" t="s">
        <v>5702</v>
      </c>
      <c r="H1587" s="0" t="s">
        <v>6619</v>
      </c>
      <c r="I1587" s="2">
        <v>45797</v>
      </c>
      <c r="J1587" s="2">
        <v>47258</v>
      </c>
    </row>
    <row r="1588" customFormat="false" ht="15" hidden="false" customHeight="false" outlineLevel="0" collapsed="false">
      <c r="A1588" s="0" t="s">
        <v>6620</v>
      </c>
      <c r="B1588" s="0" t="s">
        <v>2101</v>
      </c>
      <c r="C1588" s="0" t="s">
        <v>6621</v>
      </c>
      <c r="D1588" s="0" t="s">
        <v>6622</v>
      </c>
      <c r="E1588" s="0" t="s">
        <v>6623</v>
      </c>
      <c r="F1588" s="0" t="s">
        <v>15</v>
      </c>
      <c r="G1588" s="0" t="s">
        <v>16</v>
      </c>
      <c r="H1588" s="0" t="s">
        <v>6624</v>
      </c>
      <c r="I1588" s="2">
        <v>46031</v>
      </c>
      <c r="J1588" s="2">
        <v>47492</v>
      </c>
    </row>
    <row r="1589" customFormat="false" ht="15" hidden="false" customHeight="false" outlineLevel="0" collapsed="false">
      <c r="I1589" s="2"/>
      <c r="J1589" s="2"/>
    </row>
    <row r="1590" customFormat="false" ht="15" hidden="false" customHeight="false" outlineLevel="0" collapsed="false">
      <c r="A1590" s="0" t="s">
        <v>6625</v>
      </c>
      <c r="B1590" s="0" t="s">
        <v>2266</v>
      </c>
      <c r="C1590" s="0" t="s">
        <v>6626</v>
      </c>
      <c r="D1590" s="0" t="s">
        <v>6627</v>
      </c>
      <c r="E1590" s="0" t="s">
        <v>6628</v>
      </c>
      <c r="F1590" s="0" t="s">
        <v>231</v>
      </c>
      <c r="G1590" s="0" t="s">
        <v>232</v>
      </c>
      <c r="H1590" s="0" t="s">
        <v>6629</v>
      </c>
      <c r="I1590" s="2">
        <v>46031</v>
      </c>
      <c r="J1590" s="2">
        <v>47492</v>
      </c>
    </row>
    <row r="1591" customFormat="false" ht="15" hidden="false" customHeight="false" outlineLevel="0" collapsed="false">
      <c r="A1591" s="0" t="s">
        <v>6625</v>
      </c>
      <c r="B1591" s="0" t="s">
        <v>2266</v>
      </c>
      <c r="C1591" s="0" t="s">
        <v>6626</v>
      </c>
      <c r="D1591" s="0" t="s">
        <v>6627</v>
      </c>
      <c r="E1591" s="0" t="s">
        <v>6628</v>
      </c>
      <c r="F1591" s="0" t="s">
        <v>231</v>
      </c>
      <c r="G1591" s="0" t="s">
        <v>232</v>
      </c>
      <c r="H1591" s="0" t="s">
        <v>6630</v>
      </c>
      <c r="I1591" s="2">
        <v>46031</v>
      </c>
      <c r="J1591" s="2">
        <v>47492</v>
      </c>
    </row>
    <row r="1592" customFormat="false" ht="15" hidden="false" customHeight="false" outlineLevel="0" collapsed="false">
      <c r="A1592" s="0" t="s">
        <v>3838</v>
      </c>
      <c r="B1592" s="0" t="s">
        <v>3839</v>
      </c>
      <c r="C1592" s="0" t="s">
        <v>3840</v>
      </c>
      <c r="D1592" s="0" t="s">
        <v>3841</v>
      </c>
      <c r="E1592" s="0" t="s">
        <v>3842</v>
      </c>
      <c r="F1592" s="0" t="s">
        <v>5701</v>
      </c>
      <c r="G1592" s="0" t="s">
        <v>5702</v>
      </c>
      <c r="H1592" s="0" t="s">
        <v>6631</v>
      </c>
      <c r="I1592" s="2">
        <v>45792</v>
      </c>
      <c r="J1592" s="2">
        <v>47253</v>
      </c>
    </row>
    <row r="1593" customFormat="false" ht="15" hidden="false" customHeight="false" outlineLevel="0" collapsed="false">
      <c r="A1593" s="0" t="s">
        <v>868</v>
      </c>
      <c r="B1593" s="0" t="s">
        <v>869</v>
      </c>
      <c r="C1593" s="0" t="s">
        <v>870</v>
      </c>
      <c r="D1593" s="0" t="s">
        <v>871</v>
      </c>
      <c r="E1593" s="0" t="s">
        <v>785</v>
      </c>
      <c r="F1593" s="0" t="s">
        <v>91</v>
      </c>
      <c r="G1593" s="0" t="s">
        <v>92</v>
      </c>
      <c r="H1593" s="0" t="s">
        <v>6632</v>
      </c>
      <c r="I1593" s="2">
        <v>46036</v>
      </c>
      <c r="J1593" s="2">
        <v>47497</v>
      </c>
    </row>
    <row r="1594" customFormat="false" ht="15" hidden="false" customHeight="false" outlineLevel="0" collapsed="false">
      <c r="A1594" s="0" t="s">
        <v>60</v>
      </c>
      <c r="B1594" s="0" t="s">
        <v>61</v>
      </c>
      <c r="C1594" s="0" t="s">
        <v>62</v>
      </c>
      <c r="D1594" s="0" t="s">
        <v>63</v>
      </c>
      <c r="E1594" s="0" t="s">
        <v>64</v>
      </c>
      <c r="F1594" s="0" t="s">
        <v>15</v>
      </c>
      <c r="G1594" s="0" t="s">
        <v>16</v>
      </c>
      <c r="H1594" s="0" t="s">
        <v>6633</v>
      </c>
      <c r="I1594" s="2">
        <v>46036</v>
      </c>
      <c r="J1594" s="2">
        <v>47497</v>
      </c>
    </row>
    <row r="1595" customFormat="false" ht="15" hidden="false" customHeight="false" outlineLevel="0" collapsed="false">
      <c r="A1595" s="0" t="s">
        <v>6634</v>
      </c>
      <c r="B1595" s="0" t="s">
        <v>6635</v>
      </c>
      <c r="C1595" s="0" t="s">
        <v>6636</v>
      </c>
      <c r="D1595" s="0" t="s">
        <v>6637</v>
      </c>
      <c r="E1595" s="0" t="s">
        <v>6638</v>
      </c>
      <c r="F1595" s="0" t="s">
        <v>71</v>
      </c>
      <c r="G1595" s="0" t="s">
        <v>72</v>
      </c>
      <c r="H1595" s="0" t="s">
        <v>6639</v>
      </c>
      <c r="I1595" s="2">
        <v>45744</v>
      </c>
      <c r="J1595" s="2">
        <v>47205</v>
      </c>
    </row>
    <row r="1596" customFormat="false" ht="15" hidden="false" customHeight="false" outlineLevel="0" collapsed="false">
      <c r="A1596" s="0" t="s">
        <v>132</v>
      </c>
      <c r="B1596" s="0" t="s">
        <v>133</v>
      </c>
      <c r="C1596" s="0" t="s">
        <v>134</v>
      </c>
      <c r="D1596" s="0" t="s">
        <v>135</v>
      </c>
      <c r="E1596" s="0" t="s">
        <v>136</v>
      </c>
      <c r="F1596" s="0" t="s">
        <v>91</v>
      </c>
      <c r="G1596" s="0" t="s">
        <v>92</v>
      </c>
      <c r="H1596" s="0" t="s">
        <v>6640</v>
      </c>
      <c r="I1596" s="2">
        <v>46038</v>
      </c>
      <c r="J1596" s="2">
        <v>47499</v>
      </c>
    </row>
    <row r="1597" customFormat="false" ht="15" hidden="false" customHeight="false" outlineLevel="0" collapsed="false">
      <c r="A1597" s="0" t="s">
        <v>6641</v>
      </c>
      <c r="B1597" s="0" t="s">
        <v>6642</v>
      </c>
      <c r="C1597" s="0" t="s">
        <v>6643</v>
      </c>
      <c r="D1597" s="0" t="s">
        <v>6644</v>
      </c>
      <c r="E1597" s="0" t="s">
        <v>2785</v>
      </c>
      <c r="F1597" s="0" t="s">
        <v>91</v>
      </c>
      <c r="G1597" s="0" t="s">
        <v>92</v>
      </c>
      <c r="H1597" s="0" t="s">
        <v>6645</v>
      </c>
      <c r="I1597" s="2">
        <v>46038</v>
      </c>
      <c r="J1597" s="2">
        <v>47499</v>
      </c>
    </row>
    <row r="1598" customFormat="false" ht="15" hidden="false" customHeight="false" outlineLevel="0" collapsed="false">
      <c r="I1598" s="2"/>
      <c r="J1598" s="2"/>
    </row>
    <row r="1599" customFormat="false" ht="15" hidden="false" customHeight="false" outlineLevel="0" collapsed="false">
      <c r="A1599" s="0" t="s">
        <v>1245</v>
      </c>
      <c r="B1599" s="0" t="s">
        <v>1246</v>
      </c>
      <c r="C1599" s="0" t="s">
        <v>1247</v>
      </c>
      <c r="D1599" s="0" t="s">
        <v>1248</v>
      </c>
      <c r="E1599" s="0" t="s">
        <v>108</v>
      </c>
      <c r="F1599" s="0" t="s">
        <v>91</v>
      </c>
      <c r="G1599" s="0" t="s">
        <v>92</v>
      </c>
      <c r="H1599" s="0" t="s">
        <v>6646</v>
      </c>
      <c r="I1599" s="2">
        <v>46041</v>
      </c>
      <c r="J1599" s="2">
        <v>47502</v>
      </c>
    </row>
    <row r="1600" customFormat="false" ht="15" hidden="false" customHeight="false" outlineLevel="0" collapsed="false">
      <c r="A1600" s="0" t="s">
        <v>1146</v>
      </c>
      <c r="B1600" s="0" t="s">
        <v>1147</v>
      </c>
      <c r="C1600" s="0" t="s">
        <v>1148</v>
      </c>
      <c r="D1600" s="0" t="s">
        <v>1149</v>
      </c>
      <c r="E1600" s="0" t="s">
        <v>1077</v>
      </c>
      <c r="F1600" s="0" t="s">
        <v>5701</v>
      </c>
      <c r="G1600" s="0" t="s">
        <v>5702</v>
      </c>
      <c r="H1600" s="0" t="s">
        <v>6647</v>
      </c>
      <c r="I1600" s="2">
        <v>46043</v>
      </c>
      <c r="J1600" s="2">
        <v>47504</v>
      </c>
    </row>
    <row r="1601" customFormat="false" ht="15" hidden="false" customHeight="false" outlineLevel="0" collapsed="false">
      <c r="A1601" s="0" t="s">
        <v>906</v>
      </c>
      <c r="B1601" s="0" t="s">
        <v>6648</v>
      </c>
      <c r="C1601" s="0" t="s">
        <v>6649</v>
      </c>
      <c r="D1601" s="0" t="s">
        <v>6650</v>
      </c>
      <c r="E1601" s="0" t="s">
        <v>910</v>
      </c>
      <c r="F1601" s="0" t="s">
        <v>15</v>
      </c>
      <c r="G1601" s="0" t="s">
        <v>16</v>
      </c>
      <c r="H1601" s="0" t="s">
        <v>6651</v>
      </c>
      <c r="I1601" s="2">
        <v>46042</v>
      </c>
      <c r="J1601" s="2">
        <v>47503</v>
      </c>
    </row>
    <row r="1602" customFormat="false" ht="15" hidden="false" customHeight="false" outlineLevel="0" collapsed="false">
      <c r="A1602" s="0" t="s">
        <v>214</v>
      </c>
      <c r="B1602" s="0" t="s">
        <v>215</v>
      </c>
      <c r="C1602" s="0" t="s">
        <v>6652</v>
      </c>
      <c r="D1602" s="0" t="s">
        <v>217</v>
      </c>
      <c r="E1602" s="0" t="s">
        <v>218</v>
      </c>
      <c r="F1602" s="0" t="s">
        <v>91</v>
      </c>
      <c r="G1602" s="0" t="s">
        <v>92</v>
      </c>
      <c r="H1602" s="0" t="s">
        <v>6653</v>
      </c>
      <c r="I1602" s="2">
        <v>46042</v>
      </c>
      <c r="J1602" s="2">
        <v>47503</v>
      </c>
    </row>
    <row r="1603" customFormat="false" ht="15" hidden="false" customHeight="false" outlineLevel="0" collapsed="false">
      <c r="A1603" s="0" t="s">
        <v>2239</v>
      </c>
      <c r="B1603" s="0" t="s">
        <v>2240</v>
      </c>
      <c r="C1603" s="0" t="s">
        <v>6654</v>
      </c>
      <c r="D1603" s="0" t="s">
        <v>2242</v>
      </c>
      <c r="E1603" s="0" t="s">
        <v>595</v>
      </c>
      <c r="F1603" s="0" t="s">
        <v>91</v>
      </c>
      <c r="G1603" s="0" t="s">
        <v>92</v>
      </c>
      <c r="H1603" s="0" t="s">
        <v>6655</v>
      </c>
      <c r="I1603" s="2">
        <v>46042</v>
      </c>
      <c r="J1603" s="2">
        <v>47503</v>
      </c>
    </row>
    <row r="1604" customFormat="false" ht="15" hidden="false" customHeight="false" outlineLevel="0" collapsed="false">
      <c r="A1604" s="0" t="s">
        <v>6656</v>
      </c>
      <c r="B1604" s="0" t="s">
        <v>6657</v>
      </c>
      <c r="C1604" s="0" t="s">
        <v>6658</v>
      </c>
      <c r="D1604" s="0" t="s">
        <v>6659</v>
      </c>
      <c r="E1604" s="0" t="s">
        <v>6660</v>
      </c>
      <c r="F1604" s="0" t="s">
        <v>321</v>
      </c>
      <c r="G1604" s="0" t="s">
        <v>322</v>
      </c>
      <c r="H1604" s="0" t="s">
        <v>6661</v>
      </c>
      <c r="I1604" s="2">
        <v>46042</v>
      </c>
      <c r="J1604" s="2">
        <v>47503</v>
      </c>
    </row>
    <row r="1605" customFormat="false" ht="15" hidden="false" customHeight="false" outlineLevel="0" collapsed="false">
      <c r="A1605" s="0" t="s">
        <v>1073</v>
      </c>
      <c r="B1605" s="0" t="s">
        <v>1074</v>
      </c>
      <c r="C1605" s="0" t="s">
        <v>1075</v>
      </c>
      <c r="D1605" s="0" t="s">
        <v>1076</v>
      </c>
      <c r="E1605" s="0" t="s">
        <v>1077</v>
      </c>
      <c r="F1605" s="0" t="s">
        <v>5701</v>
      </c>
      <c r="G1605" s="0" t="s">
        <v>5702</v>
      </c>
      <c r="H1605" s="0" t="s">
        <v>6662</v>
      </c>
      <c r="I1605" s="2">
        <v>46056</v>
      </c>
      <c r="J1605" s="2">
        <v>47517</v>
      </c>
    </row>
    <row r="1606" customFormat="false" ht="15" hidden="false" customHeight="false" outlineLevel="0" collapsed="false">
      <c r="A1606" s="0" t="s">
        <v>6663</v>
      </c>
      <c r="B1606" s="0" t="s">
        <v>6664</v>
      </c>
      <c r="C1606" s="0" t="s">
        <v>6665</v>
      </c>
      <c r="D1606" s="0" t="s">
        <v>6666</v>
      </c>
      <c r="E1606" s="0" t="s">
        <v>1313</v>
      </c>
      <c r="F1606" s="0" t="s">
        <v>91</v>
      </c>
      <c r="G1606" s="0" t="s">
        <v>92</v>
      </c>
      <c r="H1606" s="0" t="s">
        <v>6667</v>
      </c>
      <c r="I1606" s="2">
        <v>46043</v>
      </c>
      <c r="J1606" s="2">
        <v>47504</v>
      </c>
    </row>
    <row r="1607" customFormat="false" ht="15" hidden="false" customHeight="false" outlineLevel="0" collapsed="false">
      <c r="A1607" s="0" t="s">
        <v>6668</v>
      </c>
      <c r="B1607" s="0" t="s">
        <v>6669</v>
      </c>
      <c r="C1607" s="0" t="s">
        <v>6670</v>
      </c>
      <c r="D1607" s="0" t="s">
        <v>6671</v>
      </c>
      <c r="E1607" s="0" t="s">
        <v>6672</v>
      </c>
      <c r="F1607" s="0" t="s">
        <v>71</v>
      </c>
      <c r="G1607" s="0" t="s">
        <v>72</v>
      </c>
      <c r="H1607" s="0" t="s">
        <v>6673</v>
      </c>
      <c r="I1607" s="2">
        <v>46042</v>
      </c>
      <c r="J1607" s="2">
        <v>47503</v>
      </c>
    </row>
    <row r="1608" customFormat="false" ht="15" hidden="false" customHeight="false" outlineLevel="0" collapsed="false">
      <c r="A1608" s="0" t="s">
        <v>6674</v>
      </c>
      <c r="B1608" s="0" t="s">
        <v>6675</v>
      </c>
      <c r="C1608" s="0" t="s">
        <v>6676</v>
      </c>
      <c r="D1608" s="0" t="s">
        <v>6677</v>
      </c>
      <c r="E1608" s="0" t="s">
        <v>90</v>
      </c>
      <c r="F1608" s="0" t="s">
        <v>15</v>
      </c>
      <c r="G1608" s="0" t="s">
        <v>16</v>
      </c>
      <c r="H1608" s="0" t="s">
        <v>6678</v>
      </c>
      <c r="I1608" s="2">
        <v>46042</v>
      </c>
      <c r="J1608" s="2">
        <v>47503</v>
      </c>
    </row>
    <row r="1609" customFormat="false" ht="15" hidden="false" customHeight="false" outlineLevel="0" collapsed="false">
      <c r="A1609" s="0" t="s">
        <v>6679</v>
      </c>
      <c r="B1609" s="0" t="s">
        <v>6680</v>
      </c>
      <c r="C1609" s="0" t="s">
        <v>6681</v>
      </c>
      <c r="D1609" s="0" t="s">
        <v>6682</v>
      </c>
      <c r="E1609" s="0" t="s">
        <v>6153</v>
      </c>
      <c r="F1609" s="0" t="s">
        <v>888</v>
      </c>
      <c r="G1609" s="0" t="s">
        <v>889</v>
      </c>
      <c r="H1609" s="0" t="s">
        <v>6683</v>
      </c>
      <c r="I1609" s="2">
        <v>46042</v>
      </c>
      <c r="J1609" s="2">
        <v>47503</v>
      </c>
    </row>
    <row r="1610" customFormat="false" ht="15" hidden="false" customHeight="false" outlineLevel="0" collapsed="false">
      <c r="I1610" s="2"/>
      <c r="J1610" s="2"/>
    </row>
    <row r="1611" customFormat="false" ht="15" hidden="false" customHeight="false" outlineLevel="0" collapsed="false">
      <c r="A1611" s="0" t="s">
        <v>482</v>
      </c>
      <c r="B1611" s="0" t="s">
        <v>483</v>
      </c>
      <c r="C1611" s="0" t="s">
        <v>484</v>
      </c>
      <c r="D1611" s="0" t="s">
        <v>485</v>
      </c>
      <c r="E1611" s="0" t="s">
        <v>90</v>
      </c>
      <c r="F1611" s="0" t="s">
        <v>15</v>
      </c>
      <c r="G1611" s="0" t="s">
        <v>16</v>
      </c>
      <c r="H1611" s="0" t="s">
        <v>6684</v>
      </c>
      <c r="I1611" s="2">
        <v>46048</v>
      </c>
      <c r="J1611" s="2">
        <v>47509</v>
      </c>
    </row>
    <row r="1612" customFormat="false" ht="15" hidden="false" customHeight="false" outlineLevel="0" collapsed="false">
      <c r="A1612" s="0" t="s">
        <v>6685</v>
      </c>
      <c r="B1612" s="0" t="s">
        <v>6686</v>
      </c>
      <c r="C1612" s="0" t="s">
        <v>6687</v>
      </c>
      <c r="D1612" s="0" t="s">
        <v>6688</v>
      </c>
      <c r="E1612" s="0" t="s">
        <v>6689</v>
      </c>
      <c r="F1612" s="0" t="s">
        <v>15</v>
      </c>
      <c r="G1612" s="0" t="s">
        <v>16</v>
      </c>
      <c r="H1612" s="0" t="s">
        <v>6690</v>
      </c>
      <c r="I1612" s="2">
        <v>46048</v>
      </c>
      <c r="J1612" s="2">
        <v>47509</v>
      </c>
    </row>
    <row r="1613" customFormat="false" ht="15" hidden="false" customHeight="false" outlineLevel="0" collapsed="false">
      <c r="A1613" s="0" t="s">
        <v>6691</v>
      </c>
      <c r="B1613" s="0" t="s">
        <v>117</v>
      </c>
      <c r="C1613" s="0" t="s">
        <v>6692</v>
      </c>
      <c r="D1613" s="0" t="s">
        <v>6693</v>
      </c>
      <c r="E1613" s="0" t="s">
        <v>6694</v>
      </c>
      <c r="F1613" s="0" t="s">
        <v>71</v>
      </c>
      <c r="G1613" s="0" t="s">
        <v>72</v>
      </c>
      <c r="H1613" s="0" t="s">
        <v>6695</v>
      </c>
      <c r="I1613" s="2">
        <v>46048</v>
      </c>
      <c r="J1613" s="2">
        <v>47509</v>
      </c>
    </row>
    <row r="1614" customFormat="false" ht="15" hidden="false" customHeight="false" outlineLevel="0" collapsed="false">
      <c r="I1614" s="2"/>
      <c r="J1614" s="2"/>
    </row>
    <row r="1615" customFormat="false" ht="15" hidden="false" customHeight="false" outlineLevel="0" collapsed="false">
      <c r="A1615" s="0" t="s">
        <v>6696</v>
      </c>
      <c r="B1615" s="0" t="s">
        <v>6697</v>
      </c>
      <c r="C1615" s="0" t="s">
        <v>6698</v>
      </c>
      <c r="D1615" s="0" t="s">
        <v>6699</v>
      </c>
      <c r="E1615" s="0" t="s">
        <v>6700</v>
      </c>
      <c r="F1615" s="0" t="s">
        <v>71</v>
      </c>
      <c r="G1615" s="0" t="s">
        <v>72</v>
      </c>
      <c r="H1615" s="0" t="s">
        <v>6701</v>
      </c>
      <c r="I1615" s="2">
        <v>46050</v>
      </c>
      <c r="J1615" s="2">
        <v>47511</v>
      </c>
    </row>
    <row r="1616" customFormat="false" ht="15" hidden="false" customHeight="false" outlineLevel="0" collapsed="false">
      <c r="A1616" s="0" t="s">
        <v>6702</v>
      </c>
      <c r="B1616" s="0" t="s">
        <v>6703</v>
      </c>
      <c r="C1616" s="0" t="s">
        <v>6704</v>
      </c>
      <c r="D1616" s="0" t="s">
        <v>6705</v>
      </c>
      <c r="E1616" s="0" t="s">
        <v>6706</v>
      </c>
      <c r="F1616" s="0" t="s">
        <v>15</v>
      </c>
      <c r="G1616" s="0" t="s">
        <v>16</v>
      </c>
      <c r="H1616" s="0" t="s">
        <v>6707</v>
      </c>
      <c r="I1616" s="2">
        <v>46050</v>
      </c>
      <c r="J1616" s="2">
        <v>47511</v>
      </c>
    </row>
    <row r="1617" customFormat="false" ht="15" hidden="false" customHeight="false" outlineLevel="0" collapsed="false">
      <c r="I1617" s="2"/>
      <c r="J1617" s="2"/>
    </row>
    <row r="1618" customFormat="false" ht="15" hidden="false" customHeight="false" outlineLevel="0" collapsed="false">
      <c r="A1618" s="0" t="s">
        <v>770</v>
      </c>
      <c r="B1618" s="0" t="s">
        <v>771</v>
      </c>
      <c r="C1618" s="0" t="s">
        <v>772</v>
      </c>
      <c r="D1618" s="0" t="s">
        <v>773</v>
      </c>
      <c r="E1618" s="0" t="s">
        <v>774</v>
      </c>
      <c r="F1618" s="0" t="s">
        <v>321</v>
      </c>
      <c r="G1618" s="0" t="s">
        <v>322</v>
      </c>
      <c r="H1618" s="0" t="s">
        <v>6708</v>
      </c>
      <c r="I1618" s="2">
        <v>46052</v>
      </c>
      <c r="J1618" s="2">
        <v>47513</v>
      </c>
    </row>
    <row r="1619" customFormat="false" ht="15" hidden="false" customHeight="false" outlineLevel="0" collapsed="false">
      <c r="A1619" s="0" t="s">
        <v>791</v>
      </c>
      <c r="B1619" s="0" t="s">
        <v>792</v>
      </c>
      <c r="C1619" s="0" t="s">
        <v>793</v>
      </c>
      <c r="D1619" s="0" t="s">
        <v>794</v>
      </c>
      <c r="E1619" s="0" t="s">
        <v>795</v>
      </c>
      <c r="F1619" s="0" t="s">
        <v>205</v>
      </c>
      <c r="G1619" s="0" t="s">
        <v>206</v>
      </c>
      <c r="H1619" s="0" t="s">
        <v>6709</v>
      </c>
      <c r="I1619" s="2">
        <v>46052</v>
      </c>
      <c r="J1619" s="2">
        <v>47513</v>
      </c>
    </row>
    <row r="1620" customFormat="false" ht="15" hidden="false" customHeight="false" outlineLevel="0" collapsed="false">
      <c r="A1620" s="0" t="s">
        <v>6710</v>
      </c>
      <c r="B1620" s="0" t="s">
        <v>6711</v>
      </c>
      <c r="C1620" s="0" t="s">
        <v>6712</v>
      </c>
      <c r="D1620" s="0" t="s">
        <v>6713</v>
      </c>
      <c r="E1620" s="0" t="s">
        <v>6714</v>
      </c>
      <c r="F1620" s="0" t="s">
        <v>15</v>
      </c>
      <c r="G1620" s="0" t="s">
        <v>16</v>
      </c>
      <c r="H1620" s="0" t="s">
        <v>6715</v>
      </c>
      <c r="I1620" s="2">
        <v>46052</v>
      </c>
      <c r="J1620" s="2">
        <v>47513</v>
      </c>
    </row>
    <row r="1621" customFormat="false" ht="15" hidden="false" customHeight="false" outlineLevel="0" collapsed="false">
      <c r="I1621" s="2"/>
      <c r="J1621" s="2"/>
    </row>
    <row r="1622" customFormat="false" ht="15" hidden="false" customHeight="false" outlineLevel="0" collapsed="false">
      <c r="A1622" s="0" t="s">
        <v>2639</v>
      </c>
      <c r="B1622" s="0" t="s">
        <v>6716</v>
      </c>
      <c r="C1622" s="0" t="s">
        <v>2640</v>
      </c>
      <c r="D1622" s="0" t="s">
        <v>2641</v>
      </c>
      <c r="E1622" s="0" t="s">
        <v>2557</v>
      </c>
      <c r="F1622" s="0" t="s">
        <v>91</v>
      </c>
      <c r="G1622" s="0" t="s">
        <v>92</v>
      </c>
      <c r="H1622" s="0" t="s">
        <v>6717</v>
      </c>
      <c r="I1622" s="2">
        <v>46066</v>
      </c>
      <c r="J1622" s="2">
        <v>47527</v>
      </c>
    </row>
    <row r="1623" customFormat="false" ht="15" hidden="false" customHeight="false" outlineLevel="0" collapsed="false">
      <c r="A1623" s="0" t="s">
        <v>171</v>
      </c>
      <c r="B1623" s="0" t="s">
        <v>172</v>
      </c>
      <c r="C1623" s="0" t="s">
        <v>173</v>
      </c>
      <c r="D1623" s="0" t="s">
        <v>174</v>
      </c>
      <c r="E1623" s="0" t="s">
        <v>175</v>
      </c>
      <c r="F1623" s="0" t="s">
        <v>91</v>
      </c>
      <c r="G1623" s="0" t="s">
        <v>92</v>
      </c>
      <c r="H1623" s="0" t="s">
        <v>6718</v>
      </c>
      <c r="I1623" s="2">
        <v>46066</v>
      </c>
      <c r="J1623" s="2">
        <v>47527</v>
      </c>
    </row>
    <row r="1624" customFormat="false" ht="15" hidden="false" customHeight="false" outlineLevel="0" collapsed="false">
      <c r="A1624" s="0" t="s">
        <v>6719</v>
      </c>
      <c r="B1624" s="0" t="s">
        <v>6720</v>
      </c>
      <c r="C1624" s="0" t="s">
        <v>2947</v>
      </c>
      <c r="D1624" s="0" t="s">
        <v>6721</v>
      </c>
      <c r="E1624" s="0" t="s">
        <v>6722</v>
      </c>
      <c r="F1624" s="0" t="s">
        <v>15</v>
      </c>
      <c r="G1624" s="0" t="s">
        <v>16</v>
      </c>
      <c r="H1624" s="0" t="s">
        <v>6723</v>
      </c>
      <c r="I1624" s="2">
        <v>46062</v>
      </c>
      <c r="J1624" s="2">
        <v>47523</v>
      </c>
    </row>
    <row r="1625" customFormat="false" ht="15" hidden="false" customHeight="false" outlineLevel="0" collapsed="false">
      <c r="A1625" s="0" t="s">
        <v>6724</v>
      </c>
      <c r="B1625" s="0" t="s">
        <v>6725</v>
      </c>
      <c r="C1625" s="0" t="s">
        <v>6726</v>
      </c>
      <c r="D1625" s="0" t="s">
        <v>6727</v>
      </c>
      <c r="E1625" s="0" t="s">
        <v>5903</v>
      </c>
      <c r="F1625" s="0" t="s">
        <v>231</v>
      </c>
      <c r="G1625" s="0" t="s">
        <v>232</v>
      </c>
      <c r="H1625" s="0" t="s">
        <v>6728</v>
      </c>
      <c r="I1625" s="2">
        <v>46064</v>
      </c>
      <c r="J1625" s="2">
        <v>47525</v>
      </c>
    </row>
    <row r="1626" customFormat="false" ht="15" hidden="false" customHeight="false" outlineLevel="0" collapsed="false">
      <c r="A1626" s="0" t="s">
        <v>6724</v>
      </c>
      <c r="B1626" s="0" t="s">
        <v>6725</v>
      </c>
      <c r="C1626" s="0" t="s">
        <v>6726</v>
      </c>
      <c r="D1626" s="0" t="s">
        <v>6727</v>
      </c>
      <c r="E1626" s="0" t="s">
        <v>5903</v>
      </c>
      <c r="F1626" s="0" t="s">
        <v>888</v>
      </c>
      <c r="G1626" s="0" t="s">
        <v>889</v>
      </c>
      <c r="H1626" s="0" t="s">
        <v>6729</v>
      </c>
      <c r="I1626" s="2">
        <v>46064</v>
      </c>
      <c r="J1626" s="2">
        <v>47525</v>
      </c>
    </row>
    <row r="1627" customFormat="false" ht="15" hidden="false" customHeight="false" outlineLevel="0" collapsed="false">
      <c r="A1627" s="0" t="s">
        <v>2538</v>
      </c>
      <c r="B1627" s="0" t="s">
        <v>1450</v>
      </c>
      <c r="C1627" s="0" t="s">
        <v>2539</v>
      </c>
      <c r="D1627" s="0" t="s">
        <v>2540</v>
      </c>
      <c r="E1627" s="0" t="s">
        <v>2541</v>
      </c>
      <c r="F1627" s="0" t="s">
        <v>15</v>
      </c>
      <c r="G1627" s="0" t="s">
        <v>16</v>
      </c>
      <c r="H1627" s="0" t="s">
        <v>6730</v>
      </c>
      <c r="I1627" s="2">
        <v>46071</v>
      </c>
      <c r="J1627" s="2">
        <v>47532</v>
      </c>
    </row>
    <row r="1628" customFormat="false" ht="15" hidden="false" customHeight="false" outlineLevel="0" collapsed="false">
      <c r="A1628" s="0" t="s">
        <v>6731</v>
      </c>
      <c r="B1628" s="0" t="s">
        <v>67</v>
      </c>
      <c r="C1628" s="0" t="s">
        <v>6732</v>
      </c>
      <c r="D1628" s="0" t="s">
        <v>4650</v>
      </c>
      <c r="E1628" s="0" t="s">
        <v>819</v>
      </c>
      <c r="F1628" s="0" t="s">
        <v>15</v>
      </c>
      <c r="G1628" s="0" t="s">
        <v>16</v>
      </c>
      <c r="H1628" s="0" t="s">
        <v>6733</v>
      </c>
      <c r="I1628" s="2">
        <v>46071</v>
      </c>
      <c r="J1628" s="2">
        <v>47532</v>
      </c>
    </row>
    <row r="1629" customFormat="false" ht="15" hidden="false" customHeight="false" outlineLevel="0" collapsed="false">
      <c r="A1629" s="0" t="s">
        <v>6734</v>
      </c>
      <c r="B1629" s="0" t="s">
        <v>6735</v>
      </c>
      <c r="C1629" s="0" t="s">
        <v>6736</v>
      </c>
      <c r="D1629" s="0" t="s">
        <v>6737</v>
      </c>
      <c r="E1629" s="0" t="s">
        <v>3381</v>
      </c>
      <c r="F1629" s="0" t="s">
        <v>91</v>
      </c>
      <c r="G1629" s="0" t="s">
        <v>92</v>
      </c>
      <c r="H1629" s="0" t="s">
        <v>6738</v>
      </c>
      <c r="I1629" s="2">
        <v>46071</v>
      </c>
      <c r="J1629" s="2">
        <v>47532</v>
      </c>
    </row>
    <row r="1630" customFormat="false" ht="15" hidden="false" customHeight="false" outlineLevel="0" collapsed="false">
      <c r="A1630" s="0" t="s">
        <v>6739</v>
      </c>
      <c r="B1630" s="0" t="s">
        <v>6740</v>
      </c>
      <c r="C1630" s="0" t="s">
        <v>6741</v>
      </c>
      <c r="D1630" s="0" t="s">
        <v>6742</v>
      </c>
      <c r="E1630" s="0" t="s">
        <v>90</v>
      </c>
      <c r="F1630" s="0" t="s">
        <v>231</v>
      </c>
      <c r="G1630" s="0" t="s">
        <v>232</v>
      </c>
      <c r="H1630" s="0" t="s">
        <v>6743</v>
      </c>
      <c r="I1630" s="2">
        <v>46059</v>
      </c>
      <c r="J1630" s="2">
        <v>47520</v>
      </c>
    </row>
    <row r="1631" customFormat="false" ht="15" hidden="false" customHeight="false" outlineLevel="0" collapsed="false">
      <c r="A1631" s="0" t="s">
        <v>6744</v>
      </c>
      <c r="B1631" s="0" t="s">
        <v>6745</v>
      </c>
      <c r="C1631" s="0" t="s">
        <v>6746</v>
      </c>
      <c r="D1631" s="0" t="s">
        <v>6747</v>
      </c>
      <c r="E1631" s="0" t="s">
        <v>108</v>
      </c>
      <c r="F1631" s="0" t="s">
        <v>91</v>
      </c>
      <c r="G1631" s="0" t="s">
        <v>92</v>
      </c>
      <c r="H1631" s="0" t="s">
        <v>6748</v>
      </c>
      <c r="I1631" s="2">
        <v>46071</v>
      </c>
      <c r="J1631" s="2">
        <v>47532</v>
      </c>
    </row>
    <row r="1632" customFormat="false" ht="15" hidden="false" customHeight="false" outlineLevel="0" collapsed="false">
      <c r="A1632" s="0" t="s">
        <v>3844</v>
      </c>
      <c r="B1632" s="0" t="s">
        <v>3845</v>
      </c>
      <c r="C1632" s="0" t="s">
        <v>3846</v>
      </c>
      <c r="D1632" s="0" t="s">
        <v>3847</v>
      </c>
      <c r="E1632" s="0" t="s">
        <v>3848</v>
      </c>
      <c r="F1632" s="0" t="s">
        <v>91</v>
      </c>
      <c r="G1632" s="0" t="s">
        <v>92</v>
      </c>
      <c r="H1632" s="0" t="s">
        <v>6749</v>
      </c>
      <c r="I1632" s="2">
        <v>46059</v>
      </c>
      <c r="J1632" s="2">
        <v>47520</v>
      </c>
    </row>
    <row r="1633" customFormat="false" ht="15" hidden="false" customHeight="false" outlineLevel="0" collapsed="false">
      <c r="A1633" s="0" t="s">
        <v>6750</v>
      </c>
      <c r="B1633" s="0" t="s">
        <v>6751</v>
      </c>
      <c r="C1633" s="0" t="s">
        <v>6752</v>
      </c>
      <c r="D1633" s="0" t="s">
        <v>6753</v>
      </c>
      <c r="E1633" s="0" t="s">
        <v>6754</v>
      </c>
      <c r="F1633" s="0" t="s">
        <v>15</v>
      </c>
      <c r="G1633" s="0" t="s">
        <v>16</v>
      </c>
      <c r="H1633" s="0" t="s">
        <v>6755</v>
      </c>
      <c r="I1633" s="2">
        <v>46059</v>
      </c>
      <c r="J1633" s="2">
        <v>47520</v>
      </c>
    </row>
    <row r="1634" customFormat="false" ht="15" hidden="false" customHeight="false" outlineLevel="0" collapsed="false">
      <c r="A1634" s="0" t="s">
        <v>6756</v>
      </c>
      <c r="B1634" s="0" t="s">
        <v>6757</v>
      </c>
      <c r="C1634" s="0" t="s">
        <v>6758</v>
      </c>
      <c r="D1634" s="0" t="s">
        <v>6759</v>
      </c>
      <c r="E1634" s="0" t="s">
        <v>548</v>
      </c>
      <c r="F1634" s="0" t="s">
        <v>71</v>
      </c>
      <c r="G1634" s="0" t="s">
        <v>72</v>
      </c>
      <c r="H1634" s="0" t="s">
        <v>6760</v>
      </c>
      <c r="I1634" s="2">
        <v>46059</v>
      </c>
      <c r="J1634" s="2">
        <v>47520</v>
      </c>
    </row>
    <row r="1635" customFormat="false" ht="15" hidden="false" customHeight="false" outlineLevel="0" collapsed="false">
      <c r="A1635" s="0" t="s">
        <v>6761</v>
      </c>
      <c r="B1635" s="0" t="s">
        <v>6762</v>
      </c>
      <c r="C1635" s="0" t="s">
        <v>6763</v>
      </c>
      <c r="D1635" s="0" t="s">
        <v>6317</v>
      </c>
      <c r="E1635" s="0" t="s">
        <v>6318</v>
      </c>
      <c r="F1635" s="0" t="s">
        <v>205</v>
      </c>
      <c r="G1635" s="0" t="s">
        <v>206</v>
      </c>
      <c r="H1635" s="0" t="s">
        <v>6764</v>
      </c>
      <c r="I1635" s="2">
        <v>46059</v>
      </c>
      <c r="J1635" s="2">
        <v>47520</v>
      </c>
    </row>
    <row r="1636" customFormat="false" ht="15" hidden="false" customHeight="false" outlineLevel="0" collapsed="false">
      <c r="A1636" s="0" t="s">
        <v>6765</v>
      </c>
      <c r="B1636" s="0" t="s">
        <v>1956</v>
      </c>
      <c r="C1636" s="0" t="s">
        <v>6766</v>
      </c>
      <c r="D1636" s="0" t="s">
        <v>6767</v>
      </c>
      <c r="E1636" s="0" t="s">
        <v>6768</v>
      </c>
      <c r="F1636" s="0" t="s">
        <v>15</v>
      </c>
      <c r="G1636" s="0" t="s">
        <v>16</v>
      </c>
      <c r="H1636" s="0" t="s">
        <v>6769</v>
      </c>
      <c r="I1636" s="2">
        <v>46059</v>
      </c>
      <c r="J1636" s="2">
        <v>47520</v>
      </c>
    </row>
    <row r="1637" customFormat="false" ht="15" hidden="false" customHeight="false" outlineLevel="0" collapsed="false">
      <c r="I1637" s="2"/>
      <c r="J1637" s="2"/>
    </row>
    <row r="1638" customFormat="false" ht="15" hidden="false" customHeight="false" outlineLevel="0" collapsed="false">
      <c r="A1638" s="0" t="s">
        <v>6770</v>
      </c>
      <c r="B1638" s="0" t="s">
        <v>6771</v>
      </c>
      <c r="C1638" s="0" t="s">
        <v>6772</v>
      </c>
      <c r="D1638" s="0" t="s">
        <v>6773</v>
      </c>
      <c r="E1638" s="0" t="s">
        <v>3191</v>
      </c>
      <c r="F1638" s="0" t="s">
        <v>321</v>
      </c>
      <c r="G1638" s="0" t="s">
        <v>322</v>
      </c>
      <c r="H1638" s="0" t="s">
        <v>6774</v>
      </c>
      <c r="I1638" s="2">
        <v>46071</v>
      </c>
      <c r="J1638" s="2">
        <v>47532</v>
      </c>
    </row>
    <row r="1639" customFormat="false" ht="15" hidden="false" customHeight="false" outlineLevel="0" collapsed="false">
      <c r="A1639" s="0" t="s">
        <v>6775</v>
      </c>
      <c r="B1639" s="0" t="s">
        <v>6776</v>
      </c>
      <c r="C1639" s="0" t="s">
        <v>6777</v>
      </c>
      <c r="D1639" s="0" t="s">
        <v>6778</v>
      </c>
      <c r="E1639" s="0" t="s">
        <v>6779</v>
      </c>
      <c r="F1639" s="0" t="s">
        <v>91</v>
      </c>
      <c r="G1639" s="0" t="s">
        <v>92</v>
      </c>
      <c r="H1639" s="0" t="s">
        <v>6729</v>
      </c>
      <c r="I1639" s="2">
        <v>46066</v>
      </c>
      <c r="J1639" s="2">
        <v>47527</v>
      </c>
    </row>
    <row r="1640" customFormat="false" ht="15" hidden="false" customHeight="false" outlineLevel="0" collapsed="false">
      <c r="A1640" s="0" t="s">
        <v>6780</v>
      </c>
      <c r="B1640" s="0" t="s">
        <v>6781</v>
      </c>
      <c r="C1640" s="0" t="s">
        <v>6782</v>
      </c>
      <c r="D1640" s="0" t="s">
        <v>6783</v>
      </c>
      <c r="E1640" s="0" t="s">
        <v>417</v>
      </c>
      <c r="F1640" s="0" t="s">
        <v>91</v>
      </c>
      <c r="G1640" s="0" t="s">
        <v>92</v>
      </c>
      <c r="H1640" s="0" t="s">
        <v>6784</v>
      </c>
      <c r="I1640" s="2">
        <v>46066</v>
      </c>
      <c r="J1640" s="2">
        <v>47527</v>
      </c>
    </row>
    <row r="1641" customFormat="false" ht="15" hidden="false" customHeight="false" outlineLevel="0" collapsed="false">
      <c r="A1641" s="0" t="s">
        <v>6785</v>
      </c>
      <c r="B1641" s="0" t="s">
        <v>6786</v>
      </c>
      <c r="C1641" s="0" t="s">
        <v>6787</v>
      </c>
      <c r="D1641" s="0" t="s">
        <v>6788</v>
      </c>
      <c r="E1641" s="0" t="s">
        <v>5993</v>
      </c>
      <c r="F1641" s="0" t="s">
        <v>91</v>
      </c>
      <c r="G1641" s="0" t="s">
        <v>92</v>
      </c>
      <c r="H1641" s="0" t="s">
        <v>6789</v>
      </c>
      <c r="I1641" s="2">
        <v>46066</v>
      </c>
      <c r="J1641" s="2">
        <v>47527</v>
      </c>
    </row>
    <row r="1642" customFormat="false" ht="15" hidden="false" customHeight="false" outlineLevel="0" collapsed="false">
      <c r="I1642" s="2"/>
      <c r="J1642" s="2"/>
    </row>
    <row r="1643" customFormat="false" ht="15" hidden="false" customHeight="false" outlineLevel="0" collapsed="false">
      <c r="A1643" s="0" t="s">
        <v>6790</v>
      </c>
      <c r="B1643" s="0" t="s">
        <v>6791</v>
      </c>
      <c r="C1643" s="0" t="s">
        <v>6792</v>
      </c>
      <c r="D1643" s="0" t="s">
        <v>6793</v>
      </c>
      <c r="E1643" s="0" t="s">
        <v>6794</v>
      </c>
      <c r="F1643" s="0" t="s">
        <v>231</v>
      </c>
      <c r="G1643" s="0" t="s">
        <v>232</v>
      </c>
      <c r="H1643" s="0" t="s">
        <v>6795</v>
      </c>
      <c r="I1643" s="2">
        <v>46066</v>
      </c>
      <c r="J1643" s="2">
        <v>47527</v>
      </c>
    </row>
    <row r="1644" customFormat="false" ht="15" hidden="false" customHeight="false" outlineLevel="0" collapsed="false">
      <c r="A1644" s="0" t="s">
        <v>6796</v>
      </c>
      <c r="B1644" s="0" t="s">
        <v>1322</v>
      </c>
      <c r="C1644" s="0" t="s">
        <v>6797</v>
      </c>
      <c r="D1644" s="0" t="s">
        <v>6798</v>
      </c>
      <c r="E1644" s="0" t="s">
        <v>108</v>
      </c>
      <c r="F1644" s="0" t="s">
        <v>15</v>
      </c>
      <c r="G1644" s="0" t="s">
        <v>16</v>
      </c>
      <c r="H1644" s="0" t="s">
        <v>6799</v>
      </c>
      <c r="I1644" s="2">
        <v>46071</v>
      </c>
      <c r="J1644" s="2">
        <v>47532</v>
      </c>
    </row>
    <row r="1645" customFormat="false" ht="15" hidden="false" customHeight="false" outlineLevel="0" collapsed="false">
      <c r="I1645" s="2"/>
      <c r="J1645" s="2"/>
    </row>
    <row r="1646" customFormat="false" ht="15" hidden="false" customHeight="false" outlineLevel="0" collapsed="false">
      <c r="A1646" s="0" t="s">
        <v>6800</v>
      </c>
      <c r="B1646" s="0" t="s">
        <v>6801</v>
      </c>
      <c r="C1646" s="0" t="s">
        <v>6802</v>
      </c>
      <c r="D1646" s="0" t="s">
        <v>6803</v>
      </c>
      <c r="E1646" s="0" t="s">
        <v>751</v>
      </c>
      <c r="F1646" s="0" t="s">
        <v>91</v>
      </c>
      <c r="G1646" s="0" t="s">
        <v>92</v>
      </c>
      <c r="H1646" s="0" t="s">
        <v>6804</v>
      </c>
      <c r="I1646" s="2">
        <v>46066</v>
      </c>
      <c r="J1646" s="2">
        <v>47527</v>
      </c>
    </row>
    <row r="1647" customFormat="false" ht="15" hidden="false" customHeight="false" outlineLevel="0" collapsed="false">
      <c r="A1647" s="0" t="s">
        <v>6805</v>
      </c>
      <c r="B1647" s="0" t="s">
        <v>1792</v>
      </c>
      <c r="C1647" s="0" t="s">
        <v>6806</v>
      </c>
      <c r="D1647" s="0" t="s">
        <v>6807</v>
      </c>
      <c r="E1647" s="0" t="s">
        <v>548</v>
      </c>
      <c r="F1647" s="0" t="s">
        <v>888</v>
      </c>
      <c r="G1647" s="0" t="s">
        <v>889</v>
      </c>
      <c r="H1647" s="0" t="s">
        <v>6808</v>
      </c>
      <c r="I1647" s="2">
        <v>46071</v>
      </c>
      <c r="J1647" s="2">
        <v>47532</v>
      </c>
    </row>
    <row r="1648" customFormat="false" ht="15" hidden="false" customHeight="false" outlineLevel="0" collapsed="false">
      <c r="A1648" s="0" t="s">
        <v>6809</v>
      </c>
      <c r="B1648" s="0" t="s">
        <v>4981</v>
      </c>
      <c r="C1648" s="0" t="s">
        <v>6810</v>
      </c>
      <c r="D1648" s="0" t="s">
        <v>6811</v>
      </c>
      <c r="E1648" s="0" t="s">
        <v>1976</v>
      </c>
      <c r="F1648" s="0" t="s">
        <v>91</v>
      </c>
      <c r="G1648" s="0" t="s">
        <v>92</v>
      </c>
      <c r="H1648" s="0" t="s">
        <v>6812</v>
      </c>
      <c r="I1648" s="2">
        <v>46072</v>
      </c>
      <c r="J1648" s="2">
        <v>47533</v>
      </c>
    </row>
    <row r="1649" customFormat="false" ht="15" hidden="false" customHeight="false" outlineLevel="0" collapsed="false">
      <c r="A1649" s="0" t="s">
        <v>6813</v>
      </c>
      <c r="B1649" s="0" t="s">
        <v>241</v>
      </c>
      <c r="C1649" s="0" t="s">
        <v>6814</v>
      </c>
      <c r="D1649" s="0" t="s">
        <v>6815</v>
      </c>
      <c r="E1649" s="0" t="s">
        <v>6816</v>
      </c>
      <c r="F1649" s="0" t="s">
        <v>71</v>
      </c>
      <c r="G1649" s="0" t="s">
        <v>72</v>
      </c>
      <c r="H1649" s="0" t="s">
        <v>6817</v>
      </c>
      <c r="I1649" s="2">
        <v>46071</v>
      </c>
      <c r="J1649" s="2">
        <v>47532</v>
      </c>
    </row>
    <row r="1650" customFormat="false" ht="15" hidden="false" customHeight="false" outlineLevel="0" collapsed="false">
      <c r="I1650" s="2"/>
      <c r="J1650" s="2"/>
    </row>
    <row r="1651" customFormat="false" ht="15" hidden="false" customHeight="false" outlineLevel="0" collapsed="false">
      <c r="A1651" s="0" t="s">
        <v>6818</v>
      </c>
      <c r="B1651" s="0" t="s">
        <v>6819</v>
      </c>
      <c r="C1651" s="0" t="s">
        <v>6820</v>
      </c>
      <c r="D1651" s="0" t="s">
        <v>6821</v>
      </c>
      <c r="E1651" s="0" t="s">
        <v>6822</v>
      </c>
      <c r="F1651" s="0" t="s">
        <v>231</v>
      </c>
      <c r="G1651" s="0" t="s">
        <v>232</v>
      </c>
      <c r="H1651" s="0" t="s">
        <v>6823</v>
      </c>
      <c r="I1651" s="2">
        <v>46076</v>
      </c>
      <c r="J1651" s="2">
        <v>47537</v>
      </c>
    </row>
    <row r="1652" customFormat="false" ht="15" hidden="false" customHeight="false" outlineLevel="0" collapsed="false">
      <c r="A1652" s="0" t="s">
        <v>6824</v>
      </c>
      <c r="B1652" s="0" t="s">
        <v>6825</v>
      </c>
      <c r="C1652" s="0" t="s">
        <v>6826</v>
      </c>
      <c r="D1652" s="0" t="s">
        <v>6827</v>
      </c>
      <c r="E1652" s="0" t="s">
        <v>6828</v>
      </c>
      <c r="F1652" s="0" t="s">
        <v>15</v>
      </c>
      <c r="G1652" s="0" t="s">
        <v>16</v>
      </c>
      <c r="H1652" s="0" t="s">
        <v>6829</v>
      </c>
      <c r="I1652" s="2">
        <v>46076</v>
      </c>
      <c r="J1652" s="2">
        <v>47537</v>
      </c>
    </row>
    <row r="1653" customFormat="false" ht="15" hidden="false" customHeight="false" outlineLevel="0" collapsed="false">
      <c r="A1653" s="0" t="s">
        <v>6830</v>
      </c>
      <c r="B1653" s="0" t="s">
        <v>6831</v>
      </c>
      <c r="C1653" s="0" t="s">
        <v>6832</v>
      </c>
      <c r="D1653" s="0" t="s">
        <v>6833</v>
      </c>
      <c r="E1653" s="0" t="s">
        <v>6834</v>
      </c>
      <c r="F1653" s="0" t="s">
        <v>91</v>
      </c>
      <c r="G1653" s="0" t="s">
        <v>92</v>
      </c>
      <c r="H1653" s="0" t="s">
        <v>6835</v>
      </c>
      <c r="I1653" s="2">
        <v>46076</v>
      </c>
      <c r="J1653" s="2">
        <v>47537</v>
      </c>
    </row>
    <row r="1654" customFormat="false" ht="15" hidden="false" customHeight="false" outlineLevel="0" collapsed="false">
      <c r="A1654" s="0" t="s">
        <v>6770</v>
      </c>
      <c r="B1654" s="0" t="s">
        <v>6771</v>
      </c>
      <c r="C1654" s="0" t="s">
        <v>6836</v>
      </c>
      <c r="D1654" s="0" t="s">
        <v>6773</v>
      </c>
      <c r="E1654" s="0" t="s">
        <v>3191</v>
      </c>
      <c r="F1654" s="0" t="s">
        <v>91</v>
      </c>
      <c r="G1654" s="0" t="s">
        <v>92</v>
      </c>
      <c r="H1654" s="0" t="s">
        <v>6837</v>
      </c>
      <c r="I1654" s="2">
        <v>46076</v>
      </c>
      <c r="J1654" s="2">
        <v>47537</v>
      </c>
    </row>
    <row r="1655" customFormat="false" ht="15" hidden="false" customHeight="false" outlineLevel="0" collapsed="false">
      <c r="A1655" s="0" t="s">
        <v>6770</v>
      </c>
      <c r="B1655" s="0" t="s">
        <v>6771</v>
      </c>
      <c r="C1655" s="0" t="s">
        <v>6836</v>
      </c>
      <c r="D1655" s="0" t="s">
        <v>6773</v>
      </c>
      <c r="E1655" s="0" t="s">
        <v>3191</v>
      </c>
      <c r="F1655" s="0" t="s">
        <v>321</v>
      </c>
      <c r="G1655" s="0" t="s">
        <v>322</v>
      </c>
      <c r="H1655" s="0" t="s">
        <v>6838</v>
      </c>
      <c r="I1655" s="2">
        <v>46076</v>
      </c>
      <c r="J1655" s="2">
        <v>47537</v>
      </c>
    </row>
    <row r="1656" customFormat="false" ht="15" hidden="false" customHeight="false" outlineLevel="0" collapsed="false">
      <c r="A1656" s="0" t="s">
        <v>6839</v>
      </c>
      <c r="B1656" s="0" t="s">
        <v>6840</v>
      </c>
      <c r="C1656" s="0" t="s">
        <v>6841</v>
      </c>
      <c r="D1656" s="0" t="s">
        <v>6369</v>
      </c>
      <c r="E1656" s="0" t="s">
        <v>6370</v>
      </c>
      <c r="F1656" s="0" t="s">
        <v>15</v>
      </c>
      <c r="G1656" s="0" t="s">
        <v>16</v>
      </c>
      <c r="H1656" s="0" t="s">
        <v>6842</v>
      </c>
      <c r="I1656" s="2">
        <v>46076</v>
      </c>
      <c r="J1656" s="2">
        <v>47537</v>
      </c>
    </row>
    <row r="1657" customFormat="false" ht="15" hidden="false" customHeight="false" outlineLevel="0" collapsed="false">
      <c r="I1657" s="2"/>
      <c r="J1657" s="2"/>
    </row>
    <row r="1658" customFormat="false" ht="15" hidden="false" customHeight="false" outlineLevel="0" collapsed="false">
      <c r="A1658" s="0" t="s">
        <v>407</v>
      </c>
      <c r="B1658" s="0" t="s">
        <v>408</v>
      </c>
      <c r="C1658" s="0" t="s">
        <v>409</v>
      </c>
      <c r="D1658" s="0" t="s">
        <v>410</v>
      </c>
      <c r="E1658" s="0" t="s">
        <v>411</v>
      </c>
      <c r="F1658" s="0" t="s">
        <v>205</v>
      </c>
      <c r="G1658" s="0" t="s">
        <v>206</v>
      </c>
      <c r="H1658" s="0" t="s">
        <v>6843</v>
      </c>
      <c r="I1658" s="2">
        <v>46076</v>
      </c>
      <c r="J1658" s="2">
        <v>47537</v>
      </c>
    </row>
    <row r="1659" customFormat="false" ht="15" hidden="false" customHeight="false" outlineLevel="0" collapsed="false">
      <c r="A1659" s="0" t="s">
        <v>6844</v>
      </c>
      <c r="B1659" s="0" t="s">
        <v>1683</v>
      </c>
      <c r="C1659" s="0" t="s">
        <v>6845</v>
      </c>
      <c r="D1659" s="0" t="s">
        <v>6846</v>
      </c>
      <c r="E1659" s="0" t="s">
        <v>635</v>
      </c>
      <c r="F1659" s="0" t="s">
        <v>1059</v>
      </c>
      <c r="G1659" s="0" t="s">
        <v>989</v>
      </c>
      <c r="H1659" s="0" t="s">
        <v>6847</v>
      </c>
      <c r="I1659" s="2">
        <v>46078</v>
      </c>
      <c r="J1659" s="2">
        <v>47539</v>
      </c>
    </row>
    <row r="1660" customFormat="false" ht="15" hidden="false" customHeight="false" outlineLevel="0" collapsed="false">
      <c r="A1660" s="0" t="s">
        <v>6848</v>
      </c>
      <c r="B1660" s="0" t="s">
        <v>4052</v>
      </c>
      <c r="C1660" s="0" t="s">
        <v>6849</v>
      </c>
      <c r="D1660" s="0" t="s">
        <v>6850</v>
      </c>
      <c r="E1660" s="0" t="s">
        <v>6851</v>
      </c>
      <c r="F1660" s="0" t="s">
        <v>91</v>
      </c>
      <c r="G1660" s="0" t="s">
        <v>92</v>
      </c>
      <c r="H1660" s="0" t="s">
        <v>6852</v>
      </c>
      <c r="I1660" s="2">
        <v>46077</v>
      </c>
      <c r="J1660" s="2">
        <v>47538</v>
      </c>
    </row>
    <row r="1661" customFormat="false" ht="15" hidden="false" customHeight="false" outlineLevel="0" collapsed="false">
      <c r="A1661" s="0" t="s">
        <v>6853</v>
      </c>
      <c r="B1661" s="0" t="s">
        <v>6854</v>
      </c>
      <c r="C1661" s="0" t="s">
        <v>6855</v>
      </c>
      <c r="D1661" s="0" t="s">
        <v>6856</v>
      </c>
      <c r="E1661" s="0" t="s">
        <v>2131</v>
      </c>
      <c r="F1661" s="0" t="s">
        <v>6857</v>
      </c>
      <c r="G1661" s="0" t="s">
        <v>6858</v>
      </c>
      <c r="H1661" s="0" t="s">
        <v>6859</v>
      </c>
      <c r="I1661" s="2">
        <v>46078</v>
      </c>
      <c r="J1661" s="2">
        <v>47539</v>
      </c>
    </row>
    <row r="1662" customFormat="false" ht="15" hidden="false" customHeight="false" outlineLevel="0" collapsed="false">
      <c r="I1662" s="2"/>
      <c r="J1662" s="2"/>
    </row>
    <row r="1663" customFormat="false" ht="15" hidden="false" customHeight="false" outlineLevel="0" collapsed="false">
      <c r="A1663" s="0" t="s">
        <v>803</v>
      </c>
      <c r="B1663" s="0" t="s">
        <v>804</v>
      </c>
      <c r="C1663" s="0" t="s">
        <v>805</v>
      </c>
      <c r="D1663" s="0" t="s">
        <v>806</v>
      </c>
      <c r="E1663" s="0" t="s">
        <v>807</v>
      </c>
      <c r="F1663" s="0" t="s">
        <v>205</v>
      </c>
      <c r="G1663" s="0" t="s">
        <v>206</v>
      </c>
      <c r="H1663" s="0" t="s">
        <v>6860</v>
      </c>
      <c r="I1663" s="2">
        <v>46083</v>
      </c>
      <c r="J1663" s="2">
        <v>47544</v>
      </c>
    </row>
    <row r="1664" customFormat="false" ht="15" hidden="false" customHeight="false" outlineLevel="0" collapsed="false">
      <c r="A1664" s="0" t="s">
        <v>6861</v>
      </c>
      <c r="B1664" s="0" t="s">
        <v>6862</v>
      </c>
      <c r="C1664" s="0" t="s">
        <v>6863</v>
      </c>
      <c r="D1664" s="0" t="s">
        <v>6864</v>
      </c>
      <c r="E1664" s="0" t="s">
        <v>6865</v>
      </c>
      <c r="F1664" s="0" t="s">
        <v>321</v>
      </c>
      <c r="G1664" s="0" t="s">
        <v>322</v>
      </c>
      <c r="H1664" s="0" t="s">
        <v>6866</v>
      </c>
      <c r="I1664" s="2">
        <v>46083</v>
      </c>
      <c r="J1664" s="2">
        <v>47544</v>
      </c>
    </row>
    <row r="1665" customFormat="false" ht="15" hidden="false" customHeight="false" outlineLevel="0" collapsed="false">
      <c r="A1665" s="0" t="s">
        <v>704</v>
      </c>
      <c r="B1665" s="0" t="s">
        <v>705</v>
      </c>
      <c r="C1665" s="0" t="s">
        <v>706</v>
      </c>
      <c r="D1665" s="0" t="s">
        <v>707</v>
      </c>
      <c r="E1665" s="0" t="s">
        <v>708</v>
      </c>
      <c r="F1665" s="0" t="s">
        <v>205</v>
      </c>
      <c r="G1665" s="0" t="s">
        <v>206</v>
      </c>
      <c r="H1665" s="0" t="s">
        <v>6867</v>
      </c>
      <c r="I1665" s="2">
        <v>46083</v>
      </c>
      <c r="J1665" s="2">
        <v>47544</v>
      </c>
    </row>
    <row r="1666" customFormat="false" ht="15" hidden="false" customHeight="false" outlineLevel="0" collapsed="false">
      <c r="A1666" s="0" t="s">
        <v>1367</v>
      </c>
      <c r="B1666" s="0" t="s">
        <v>1368</v>
      </c>
      <c r="C1666" s="0" t="s">
        <v>6868</v>
      </c>
      <c r="D1666" s="0" t="s">
        <v>1370</v>
      </c>
      <c r="E1666" s="0" t="s">
        <v>1371</v>
      </c>
      <c r="F1666" s="0" t="s">
        <v>321</v>
      </c>
      <c r="G1666" s="0" t="s">
        <v>322</v>
      </c>
      <c r="H1666" s="0" t="s">
        <v>6869</v>
      </c>
      <c r="I1666" s="2">
        <v>46083</v>
      </c>
      <c r="J1666" s="2">
        <v>47544</v>
      </c>
    </row>
    <row r="1667" customFormat="false" ht="15" hidden="false" customHeight="false" outlineLevel="0" collapsed="false">
      <c r="A1667" s="0" t="s">
        <v>6870</v>
      </c>
      <c r="B1667" s="0" t="s">
        <v>6219</v>
      </c>
      <c r="C1667" s="0" t="s">
        <v>6871</v>
      </c>
      <c r="D1667" s="0" t="s">
        <v>6872</v>
      </c>
      <c r="E1667" s="0" t="s">
        <v>5633</v>
      </c>
      <c r="F1667" s="0" t="s">
        <v>15</v>
      </c>
      <c r="G1667" s="0" t="s">
        <v>16</v>
      </c>
      <c r="H1667" s="0" t="s">
        <v>6873</v>
      </c>
      <c r="I1667" s="2">
        <v>46083</v>
      </c>
      <c r="J1667" s="2">
        <v>47544</v>
      </c>
    </row>
    <row r="1668" customFormat="false" ht="15" hidden="false" customHeight="false" outlineLevel="0" collapsed="false">
      <c r="I1668" s="2"/>
      <c r="J1668" s="2"/>
    </row>
    <row r="1669" customFormat="false" ht="15" hidden="false" customHeight="false" outlineLevel="0" collapsed="false">
      <c r="A1669" s="0" t="s">
        <v>5920</v>
      </c>
      <c r="B1669" s="0" t="s">
        <v>241</v>
      </c>
      <c r="C1669" s="0" t="s">
        <v>5921</v>
      </c>
      <c r="D1669" s="0" t="s">
        <v>5922</v>
      </c>
      <c r="E1669" s="0" t="s">
        <v>944</v>
      </c>
      <c r="F1669" s="0" t="s">
        <v>321</v>
      </c>
      <c r="G1669" s="0" t="s">
        <v>322</v>
      </c>
      <c r="H1669" s="0" t="s">
        <v>6874</v>
      </c>
      <c r="I1669" s="2">
        <v>46085</v>
      </c>
      <c r="J1669" s="2">
        <v>47546</v>
      </c>
    </row>
    <row r="1670" customFormat="false" ht="15" hidden="false" customHeight="false" outlineLevel="0" collapsed="false">
      <c r="A1670" s="0" t="s">
        <v>6875</v>
      </c>
      <c r="B1670" s="0" t="s">
        <v>6876</v>
      </c>
      <c r="C1670" s="0" t="s">
        <v>6877</v>
      </c>
      <c r="D1670" s="0" t="s">
        <v>6878</v>
      </c>
      <c r="E1670" s="0" t="s">
        <v>1094</v>
      </c>
      <c r="F1670" s="0" t="s">
        <v>91</v>
      </c>
      <c r="G1670" s="0" t="s">
        <v>92</v>
      </c>
      <c r="H1670" s="0" t="s">
        <v>6879</v>
      </c>
      <c r="I1670" s="2">
        <v>46085</v>
      </c>
      <c r="J1670" s="2">
        <v>47546</v>
      </c>
    </row>
    <row r="1671" customFormat="false" ht="15" hidden="false" customHeight="false" outlineLevel="0" collapsed="false">
      <c r="I1671" s="2"/>
      <c r="J1671" s="2"/>
    </row>
    <row r="1672" customFormat="false" ht="15" hidden="false" customHeight="false" outlineLevel="0" collapsed="false">
      <c r="A1672" s="0" t="s">
        <v>2554</v>
      </c>
      <c r="B1672" s="0" t="s">
        <v>834</v>
      </c>
      <c r="C1672" s="0" t="s">
        <v>2555</v>
      </c>
      <c r="D1672" s="0" t="s">
        <v>2556</v>
      </c>
      <c r="E1672" s="0" t="s">
        <v>2557</v>
      </c>
      <c r="F1672" s="0" t="s">
        <v>91</v>
      </c>
      <c r="G1672" s="0" t="s">
        <v>92</v>
      </c>
      <c r="H1672" s="0" t="s">
        <v>6880</v>
      </c>
      <c r="I1672" s="2">
        <v>46093</v>
      </c>
      <c r="J1672" s="2">
        <v>47554</v>
      </c>
    </row>
    <row r="1673" customFormat="false" ht="15" hidden="false" customHeight="false" outlineLevel="0" collapsed="false">
      <c r="A1673" s="0" t="s">
        <v>6881</v>
      </c>
      <c r="B1673" s="0" t="s">
        <v>6882</v>
      </c>
      <c r="C1673" s="0" t="s">
        <v>6883</v>
      </c>
      <c r="D1673" s="0" t="s">
        <v>6884</v>
      </c>
      <c r="E1673" s="0" t="s">
        <v>6885</v>
      </c>
      <c r="F1673" s="0" t="s">
        <v>91</v>
      </c>
      <c r="G1673" s="0" t="s">
        <v>92</v>
      </c>
      <c r="H1673" s="0" t="s">
        <v>6886</v>
      </c>
      <c r="I1673" s="2">
        <v>46093</v>
      </c>
      <c r="J1673" s="2">
        <v>47554</v>
      </c>
    </row>
    <row r="1674" customFormat="false" ht="15" hidden="false" customHeight="false" outlineLevel="0" collapsed="false">
      <c r="I1674" s="2"/>
      <c r="J1674" s="2"/>
    </row>
    <row r="1675" customFormat="false" ht="15" hidden="false" customHeight="false" outlineLevel="0" collapsed="false">
      <c r="A1675" s="0" t="s">
        <v>6887</v>
      </c>
      <c r="B1675" s="0" t="s">
        <v>6888</v>
      </c>
      <c r="C1675" s="0" t="s">
        <v>6889</v>
      </c>
      <c r="D1675" s="0" t="s">
        <v>6890</v>
      </c>
      <c r="E1675" s="0" t="s">
        <v>90</v>
      </c>
      <c r="F1675" s="0" t="s">
        <v>205</v>
      </c>
      <c r="G1675" s="0" t="s">
        <v>206</v>
      </c>
      <c r="H1675" s="0" t="s">
        <v>6891</v>
      </c>
      <c r="I1675" s="2">
        <v>46097</v>
      </c>
      <c r="J1675" s="2">
        <v>47558</v>
      </c>
    </row>
    <row r="1676" customFormat="false" ht="15" hidden="false" customHeight="false" outlineLevel="0" collapsed="false">
      <c r="A1676" s="0" t="s">
        <v>550</v>
      </c>
      <c r="B1676" s="0" t="s">
        <v>551</v>
      </c>
      <c r="C1676" s="0" t="s">
        <v>552</v>
      </c>
      <c r="D1676" s="0" t="s">
        <v>553</v>
      </c>
      <c r="E1676" s="0" t="s">
        <v>2760</v>
      </c>
      <c r="F1676" s="0" t="s">
        <v>91</v>
      </c>
      <c r="G1676" s="0" t="s">
        <v>92</v>
      </c>
      <c r="H1676" s="0" t="s">
        <v>6892</v>
      </c>
      <c r="I1676" s="2">
        <v>46097</v>
      </c>
      <c r="J1676" s="2">
        <v>47558</v>
      </c>
    </row>
    <row r="1677" customFormat="false" ht="15" hidden="false" customHeight="false" outlineLevel="0" collapsed="false">
      <c r="A1677" s="0" t="s">
        <v>4950</v>
      </c>
      <c r="B1677" s="0" t="s">
        <v>4951</v>
      </c>
      <c r="C1677" s="0" t="s">
        <v>4952</v>
      </c>
      <c r="D1677" s="0" t="s">
        <v>4953</v>
      </c>
      <c r="E1677" s="0" t="s">
        <v>2983</v>
      </c>
      <c r="F1677" s="0" t="s">
        <v>231</v>
      </c>
      <c r="G1677" s="0" t="s">
        <v>232</v>
      </c>
      <c r="H1677" s="0" t="s">
        <v>6893</v>
      </c>
      <c r="I1677" s="2">
        <v>46097</v>
      </c>
      <c r="J1677" s="2">
        <v>47558</v>
      </c>
    </row>
    <row r="1678" customFormat="false" ht="15" hidden="false" customHeight="false" outlineLevel="0" collapsed="false">
      <c r="A1678" s="0" t="s">
        <v>6894</v>
      </c>
      <c r="B1678" s="0" t="s">
        <v>6895</v>
      </c>
      <c r="C1678" s="0" t="s">
        <v>6896</v>
      </c>
      <c r="D1678" s="0" t="s">
        <v>6897</v>
      </c>
      <c r="E1678" s="0" t="s">
        <v>6898</v>
      </c>
      <c r="F1678" s="0" t="s">
        <v>15</v>
      </c>
      <c r="G1678" s="0" t="s">
        <v>16</v>
      </c>
      <c r="H1678" s="0" t="s">
        <v>6899</v>
      </c>
      <c r="I1678" s="2">
        <v>46100</v>
      </c>
      <c r="J1678" s="2">
        <v>47561</v>
      </c>
    </row>
    <row r="1679" customFormat="false" ht="15" hidden="false" customHeight="false" outlineLevel="0" collapsed="false">
      <c r="I1679" s="2"/>
      <c r="J1679" s="2"/>
    </row>
    <row r="1680" customFormat="false" ht="15" hidden="false" customHeight="false" outlineLevel="0" collapsed="false">
      <c r="A1680" s="0" t="s">
        <v>972</v>
      </c>
      <c r="B1680" s="0" t="s">
        <v>973</v>
      </c>
      <c r="C1680" s="0" t="s">
        <v>974</v>
      </c>
      <c r="D1680" s="0" t="s">
        <v>975</v>
      </c>
      <c r="E1680" s="0" t="s">
        <v>976</v>
      </c>
      <c r="F1680" s="0" t="s">
        <v>91</v>
      </c>
      <c r="G1680" s="0" t="s">
        <v>92</v>
      </c>
      <c r="H1680" s="0" t="s">
        <v>6900</v>
      </c>
      <c r="I1680" s="2">
        <v>46105</v>
      </c>
      <c r="J1680" s="2">
        <v>47566</v>
      </c>
    </row>
    <row r="1681" customFormat="false" ht="15" hidden="false" customHeight="false" outlineLevel="0" collapsed="false">
      <c r="A1681" s="0" t="s">
        <v>6901</v>
      </c>
      <c r="B1681" s="0" t="s">
        <v>6902</v>
      </c>
      <c r="C1681" s="0" t="s">
        <v>6903</v>
      </c>
      <c r="D1681" s="0" t="s">
        <v>2567</v>
      </c>
      <c r="E1681" s="0" t="s">
        <v>1041</v>
      </c>
      <c r="F1681" s="0" t="s">
        <v>91</v>
      </c>
      <c r="G1681" s="0" t="s">
        <v>92</v>
      </c>
      <c r="H1681" s="0" t="s">
        <v>6904</v>
      </c>
      <c r="I1681" s="2">
        <v>46105</v>
      </c>
      <c r="J1681" s="2">
        <v>47566</v>
      </c>
    </row>
    <row r="1682" customFormat="false" ht="15" hidden="false" customHeight="false" outlineLevel="0" collapsed="false">
      <c r="I1682" s="2"/>
      <c r="J1682" s="2"/>
    </row>
    <row r="1683" customFormat="false" ht="15" hidden="false" customHeight="false" outlineLevel="0" collapsed="false">
      <c r="A1683" s="0" t="s">
        <v>1162</v>
      </c>
      <c r="B1683" s="0" t="s">
        <v>1163</v>
      </c>
      <c r="C1683" s="0" t="s">
        <v>1164</v>
      </c>
      <c r="D1683" s="0" t="s">
        <v>1165</v>
      </c>
      <c r="E1683" s="0" t="s">
        <v>14</v>
      </c>
      <c r="F1683" s="0" t="s">
        <v>321</v>
      </c>
      <c r="G1683" s="0" t="s">
        <v>322</v>
      </c>
      <c r="H1683" s="0" t="s">
        <v>6905</v>
      </c>
      <c r="I1683" s="2">
        <v>46111</v>
      </c>
      <c r="J1683" s="2">
        <v>47572</v>
      </c>
    </row>
    <row r="1684" customFormat="false" ht="15" hidden="false" customHeight="false" outlineLevel="0" collapsed="false">
      <c r="A1684" s="0" t="s">
        <v>6906</v>
      </c>
      <c r="B1684" s="0" t="s">
        <v>6907</v>
      </c>
      <c r="C1684" s="0" t="s">
        <v>6908</v>
      </c>
      <c r="D1684" s="0" t="s">
        <v>6909</v>
      </c>
      <c r="E1684" s="0" t="s">
        <v>3642</v>
      </c>
      <c r="F1684" s="0" t="s">
        <v>91</v>
      </c>
      <c r="G1684" s="0" t="s">
        <v>92</v>
      </c>
      <c r="H1684" s="0" t="s">
        <v>6910</v>
      </c>
      <c r="I1684" s="2">
        <v>46111</v>
      </c>
      <c r="J1684" s="2">
        <v>47572</v>
      </c>
    </row>
    <row r="1685" customFormat="false" ht="15" hidden="false" customHeight="false" outlineLevel="0" collapsed="false">
      <c r="A1685" s="0" t="s">
        <v>1184</v>
      </c>
      <c r="B1685" s="0" t="s">
        <v>1185</v>
      </c>
      <c r="C1685" s="0" t="s">
        <v>1186</v>
      </c>
      <c r="D1685" s="0" t="s">
        <v>1187</v>
      </c>
      <c r="E1685" s="0" t="s">
        <v>445</v>
      </c>
      <c r="F1685" s="0" t="s">
        <v>91</v>
      </c>
      <c r="G1685" s="0" t="s">
        <v>92</v>
      </c>
      <c r="H1685" s="0" t="s">
        <v>6911</v>
      </c>
      <c r="I1685" s="2">
        <v>46111</v>
      </c>
      <c r="J1685" s="2">
        <v>47572</v>
      </c>
    </row>
    <row r="1686" customFormat="false" ht="15" hidden="false" customHeight="false" outlineLevel="0" collapsed="false">
      <c r="A1686" s="0" t="s">
        <v>1061</v>
      </c>
      <c r="B1686" s="0" t="s">
        <v>1062</v>
      </c>
      <c r="C1686" s="0" t="s">
        <v>1063</v>
      </c>
      <c r="D1686" s="0" t="s">
        <v>1064</v>
      </c>
      <c r="E1686" s="0" t="s">
        <v>1065</v>
      </c>
      <c r="F1686" s="0" t="s">
        <v>560</v>
      </c>
      <c r="G1686" s="0" t="s">
        <v>474</v>
      </c>
      <c r="H1686" s="0" t="s">
        <v>6912</v>
      </c>
      <c r="I1686" s="2">
        <v>46120</v>
      </c>
      <c r="J1686" s="2">
        <v>47581</v>
      </c>
    </row>
    <row r="1687" customFormat="false" ht="15" hidden="false" customHeight="false" outlineLevel="0" collapsed="false">
      <c r="I1687" s="2"/>
      <c r="J1687" s="2"/>
    </row>
    <row r="1688" customFormat="false" ht="15" hidden="false" customHeight="false" outlineLevel="0" collapsed="false">
      <c r="A1688" s="0" t="s">
        <v>6913</v>
      </c>
      <c r="B1688" s="0" t="s">
        <v>241</v>
      </c>
      <c r="C1688" s="0" t="s">
        <v>6914</v>
      </c>
      <c r="D1688" s="0" t="s">
        <v>6915</v>
      </c>
      <c r="E1688" s="0" t="s">
        <v>244</v>
      </c>
      <c r="F1688" s="0" t="s">
        <v>205</v>
      </c>
      <c r="G1688" s="0" t="s">
        <v>206</v>
      </c>
      <c r="H1688" s="0" t="s">
        <v>6916</v>
      </c>
      <c r="I1688" s="2">
        <v>46121</v>
      </c>
      <c r="J1688" s="2">
        <v>47582</v>
      </c>
    </row>
    <row r="1689" customFormat="false" ht="15" hidden="false" customHeight="false" outlineLevel="0" collapsed="false">
      <c r="A1689" s="0" t="s">
        <v>6917</v>
      </c>
      <c r="B1689" s="0" t="s">
        <v>6918</v>
      </c>
      <c r="C1689" s="0" t="s">
        <v>6919</v>
      </c>
      <c r="D1689" s="0" t="s">
        <v>6920</v>
      </c>
      <c r="E1689" s="0" t="s">
        <v>4894</v>
      </c>
      <c r="F1689" s="0" t="s">
        <v>71</v>
      </c>
      <c r="G1689" s="0" t="s">
        <v>72</v>
      </c>
      <c r="H1689" s="0" t="s">
        <v>6921</v>
      </c>
      <c r="I1689" s="2">
        <v>46120</v>
      </c>
      <c r="J1689" s="2">
        <v>47581</v>
      </c>
    </row>
    <row r="1690" customFormat="false" ht="15" hidden="false" customHeight="false" outlineLevel="0" collapsed="false">
      <c r="A1690" s="0" t="s">
        <v>6922</v>
      </c>
      <c r="B1690" s="0" t="s">
        <v>6923</v>
      </c>
      <c r="C1690" s="0" t="s">
        <v>6924</v>
      </c>
      <c r="D1690" s="0" t="s">
        <v>6925</v>
      </c>
      <c r="E1690" s="0" t="s">
        <v>6926</v>
      </c>
      <c r="F1690" s="0" t="s">
        <v>888</v>
      </c>
      <c r="G1690" s="0" t="s">
        <v>889</v>
      </c>
      <c r="H1690" s="0" t="s">
        <v>6927</v>
      </c>
      <c r="I1690" s="2">
        <v>46122</v>
      </c>
      <c r="J1690" s="2">
        <v>47583</v>
      </c>
    </row>
    <row r="1691" customFormat="false" ht="15" hidden="false" customHeight="false" outlineLevel="0" collapsed="false">
      <c r="A1691" s="0" t="s">
        <v>6928</v>
      </c>
      <c r="B1691" s="0" t="s">
        <v>6929</v>
      </c>
      <c r="C1691" s="0" t="s">
        <v>6930</v>
      </c>
      <c r="D1691" s="0" t="s">
        <v>6931</v>
      </c>
      <c r="E1691" s="0" t="s">
        <v>2335</v>
      </c>
      <c r="F1691" s="0" t="s">
        <v>205</v>
      </c>
      <c r="G1691" s="0" t="s">
        <v>206</v>
      </c>
      <c r="H1691" s="0" t="s">
        <v>6932</v>
      </c>
      <c r="I1691" s="2">
        <v>46120</v>
      </c>
      <c r="J1691" s="2">
        <v>47581</v>
      </c>
    </row>
    <row r="1692" customFormat="false" ht="15" hidden="false" customHeight="false" outlineLevel="0" collapsed="false">
      <c r="A1692" s="0" t="s">
        <v>6933</v>
      </c>
      <c r="B1692" s="0" t="s">
        <v>6934</v>
      </c>
      <c r="C1692" s="0" t="s">
        <v>6935</v>
      </c>
      <c r="D1692" s="0" t="s">
        <v>6936</v>
      </c>
      <c r="E1692" s="0" t="s">
        <v>108</v>
      </c>
      <c r="F1692" s="0" t="s">
        <v>91</v>
      </c>
      <c r="G1692" s="0" t="s">
        <v>92</v>
      </c>
      <c r="H1692" s="0" t="s">
        <v>6937</v>
      </c>
      <c r="I1692" s="2">
        <v>46121</v>
      </c>
      <c r="J1692" s="2">
        <v>47582</v>
      </c>
    </row>
    <row r="1693" customFormat="false" ht="15" hidden="false" customHeight="false" outlineLevel="0" collapsed="false">
      <c r="A1693" s="0" t="s">
        <v>5288</v>
      </c>
      <c r="B1693" s="0" t="s">
        <v>5289</v>
      </c>
      <c r="C1693" s="0" t="s">
        <v>5290</v>
      </c>
      <c r="D1693" s="0" t="s">
        <v>5291</v>
      </c>
      <c r="E1693" s="0" t="s">
        <v>238</v>
      </c>
      <c r="F1693" s="0" t="s">
        <v>91</v>
      </c>
      <c r="G1693" s="0" t="s">
        <v>92</v>
      </c>
      <c r="H1693" s="0" t="s">
        <v>6938</v>
      </c>
      <c r="I1693" s="2">
        <v>46120</v>
      </c>
      <c r="J1693" s="2">
        <v>47581</v>
      </c>
    </row>
    <row r="1694" customFormat="false" ht="15" hidden="false" customHeight="false" outlineLevel="0" collapsed="false">
      <c r="A1694" s="0" t="s">
        <v>6939</v>
      </c>
      <c r="B1694" s="0" t="s">
        <v>6940</v>
      </c>
      <c r="C1694" s="0" t="s">
        <v>6941</v>
      </c>
      <c r="D1694" s="0" t="s">
        <v>6942</v>
      </c>
      <c r="E1694" s="0" t="s">
        <v>108</v>
      </c>
      <c r="F1694" s="0" t="s">
        <v>15</v>
      </c>
      <c r="G1694" s="0" t="s">
        <v>16</v>
      </c>
      <c r="H1694" s="0" t="s">
        <v>6943</v>
      </c>
      <c r="I1694" s="2">
        <v>46121</v>
      </c>
      <c r="J1694" s="2">
        <v>47582</v>
      </c>
    </row>
    <row r="1695" customFormat="false" ht="15" hidden="false" customHeight="false" outlineLevel="0" collapsed="false">
      <c r="I1695" s="2"/>
      <c r="J1695" s="2"/>
    </row>
    <row r="1696" customFormat="false" ht="15" hidden="false" customHeight="false" outlineLevel="0" collapsed="false">
      <c r="A1696" s="0" t="s">
        <v>6944</v>
      </c>
      <c r="B1696" s="0" t="s">
        <v>2234</v>
      </c>
      <c r="C1696" s="0" t="s">
        <v>6945</v>
      </c>
      <c r="D1696" s="0" t="s">
        <v>6946</v>
      </c>
      <c r="E1696" s="0" t="s">
        <v>6947</v>
      </c>
      <c r="F1696" s="0" t="s">
        <v>15</v>
      </c>
      <c r="G1696" s="0" t="s">
        <v>16</v>
      </c>
      <c r="H1696" s="0" t="s">
        <v>6948</v>
      </c>
      <c r="I1696" s="2">
        <v>46126</v>
      </c>
      <c r="J1696" s="2">
        <v>47587</v>
      </c>
    </row>
    <row r="1697" customFormat="false" ht="15" hidden="false" customHeight="false" outlineLevel="0" collapsed="false">
      <c r="A1697" s="0" t="s">
        <v>6949</v>
      </c>
      <c r="B1697" s="0" t="s">
        <v>6950</v>
      </c>
      <c r="C1697" s="0" t="s">
        <v>6951</v>
      </c>
      <c r="D1697" s="0" t="s">
        <v>6952</v>
      </c>
      <c r="E1697" s="0" t="s">
        <v>1006</v>
      </c>
      <c r="F1697" s="0" t="s">
        <v>205</v>
      </c>
      <c r="G1697" s="0" t="s">
        <v>206</v>
      </c>
      <c r="H1697" s="0" t="s">
        <v>6953</v>
      </c>
      <c r="I1697" s="2">
        <v>46128</v>
      </c>
      <c r="J1697" s="2">
        <v>47589</v>
      </c>
    </row>
    <row r="1698" customFormat="false" ht="15" hidden="false" customHeight="false" outlineLevel="0" collapsed="false">
      <c r="A1698" s="0" t="s">
        <v>1054</v>
      </c>
      <c r="B1698" s="0" t="s">
        <v>6954</v>
      </c>
      <c r="C1698" s="0" t="s">
        <v>6955</v>
      </c>
      <c r="D1698" s="0" t="s">
        <v>1057</v>
      </c>
      <c r="E1698" s="0" t="s">
        <v>6083</v>
      </c>
      <c r="F1698" s="0" t="s">
        <v>1059</v>
      </c>
      <c r="G1698" s="0" t="s">
        <v>989</v>
      </c>
      <c r="H1698" s="0" t="s">
        <v>6956</v>
      </c>
      <c r="I1698" s="2">
        <v>46127</v>
      </c>
      <c r="J1698" s="2">
        <v>47588</v>
      </c>
    </row>
    <row r="1699" customFormat="false" ht="15" hidden="false" customHeight="false" outlineLevel="0" collapsed="false">
      <c r="A1699" s="0" t="s">
        <v>6957</v>
      </c>
      <c r="B1699" s="0" t="s">
        <v>6958</v>
      </c>
      <c r="C1699" s="0" t="s">
        <v>6959</v>
      </c>
      <c r="D1699" s="0" t="s">
        <v>6960</v>
      </c>
      <c r="E1699" s="0" t="s">
        <v>6961</v>
      </c>
      <c r="F1699" s="0" t="s">
        <v>15</v>
      </c>
      <c r="G1699" s="0" t="s">
        <v>16</v>
      </c>
      <c r="H1699" s="0" t="s">
        <v>6962</v>
      </c>
      <c r="I1699" s="2">
        <v>46126</v>
      </c>
      <c r="J1699" s="2">
        <v>47587</v>
      </c>
    </row>
    <row r="1700" customFormat="false" ht="15" hidden="false" customHeight="false" outlineLevel="0" collapsed="false">
      <c r="A1700" s="0" t="s">
        <v>6963</v>
      </c>
      <c r="B1700" s="0" t="s">
        <v>6964</v>
      </c>
      <c r="C1700" s="0" t="s">
        <v>6965</v>
      </c>
      <c r="D1700" s="0" t="s">
        <v>6966</v>
      </c>
      <c r="E1700" s="0" t="s">
        <v>6967</v>
      </c>
      <c r="F1700" s="0" t="s">
        <v>205</v>
      </c>
      <c r="G1700" s="0" t="s">
        <v>206</v>
      </c>
      <c r="H1700" s="0" t="s">
        <v>6968</v>
      </c>
      <c r="I1700" s="2">
        <v>46126</v>
      </c>
      <c r="J1700" s="2">
        <v>47587</v>
      </c>
    </row>
    <row r="1701" customFormat="false" ht="15" hidden="false" customHeight="false" outlineLevel="0" collapsed="false">
      <c r="I1701" s="2"/>
      <c r="J1701" s="2"/>
    </row>
    <row r="1702" customFormat="false" ht="15" hidden="false" customHeight="false" outlineLevel="0" collapsed="false">
      <c r="A1702" s="0" t="s">
        <v>413</v>
      </c>
      <c r="B1702" s="0" t="s">
        <v>414</v>
      </c>
      <c r="C1702" s="0" t="s">
        <v>415</v>
      </c>
      <c r="D1702" s="0" t="s">
        <v>416</v>
      </c>
      <c r="E1702" s="0" t="s">
        <v>417</v>
      </c>
      <c r="F1702" s="0" t="s">
        <v>6969</v>
      </c>
      <c r="G1702" s="0" t="s">
        <v>6970</v>
      </c>
      <c r="H1702" s="0" t="s">
        <v>6971</v>
      </c>
      <c r="I1702" s="2">
        <v>46135</v>
      </c>
      <c r="J1702" s="2">
        <v>47596</v>
      </c>
    </row>
    <row r="1703" customFormat="false" ht="15" hidden="false" customHeight="false" outlineLevel="0" collapsed="false">
      <c r="A1703" s="0" t="s">
        <v>2573</v>
      </c>
      <c r="B1703" s="0" t="s">
        <v>1086</v>
      </c>
      <c r="C1703" s="0" t="s">
        <v>6972</v>
      </c>
      <c r="D1703" s="0" t="s">
        <v>2576</v>
      </c>
      <c r="E1703" s="0" t="s">
        <v>181</v>
      </c>
      <c r="F1703" s="0" t="s">
        <v>15</v>
      </c>
      <c r="G1703" s="0" t="s">
        <v>16</v>
      </c>
      <c r="H1703" s="0" t="s">
        <v>6973</v>
      </c>
      <c r="I1703" s="2">
        <v>46132</v>
      </c>
      <c r="J1703" s="2">
        <v>47593</v>
      </c>
    </row>
    <row r="1704" customFormat="false" ht="15" hidden="false" customHeight="false" outlineLevel="0" collapsed="false">
      <c r="A1704" s="0" t="s">
        <v>2929</v>
      </c>
      <c r="B1704" s="0" t="s">
        <v>517</v>
      </c>
      <c r="C1704" s="0" t="s">
        <v>2930</v>
      </c>
      <c r="D1704" s="0" t="s">
        <v>2931</v>
      </c>
      <c r="E1704" s="0" t="s">
        <v>2932</v>
      </c>
      <c r="F1704" s="0" t="s">
        <v>91</v>
      </c>
      <c r="G1704" s="0" t="s">
        <v>92</v>
      </c>
      <c r="H1704" s="0" t="s">
        <v>6974</v>
      </c>
      <c r="I1704" s="2">
        <v>46132</v>
      </c>
      <c r="J1704" s="2">
        <v>47593</v>
      </c>
    </row>
    <row r="1705" customFormat="false" ht="15" hidden="false" customHeight="false" outlineLevel="0" collapsed="false">
      <c r="A1705" s="0" t="s">
        <v>6975</v>
      </c>
      <c r="B1705" s="0" t="s">
        <v>241</v>
      </c>
      <c r="C1705" s="0" t="s">
        <v>6976</v>
      </c>
      <c r="D1705" s="0" t="s">
        <v>6977</v>
      </c>
      <c r="E1705" s="0" t="s">
        <v>4027</v>
      </c>
      <c r="F1705" s="0" t="s">
        <v>1059</v>
      </c>
      <c r="G1705" s="0" t="s">
        <v>989</v>
      </c>
      <c r="H1705" s="0" t="s">
        <v>6978</v>
      </c>
      <c r="I1705" s="2">
        <v>46157</v>
      </c>
      <c r="J1705" s="2">
        <v>47618</v>
      </c>
    </row>
    <row r="1706" customFormat="false" ht="15" hidden="false" customHeight="false" outlineLevel="0" collapsed="false">
      <c r="A1706" s="0" t="s">
        <v>6731</v>
      </c>
      <c r="B1706" s="0" t="s">
        <v>67</v>
      </c>
      <c r="C1706" s="0" t="s">
        <v>6732</v>
      </c>
      <c r="D1706" s="0" t="s">
        <v>4650</v>
      </c>
      <c r="E1706" s="0" t="s">
        <v>819</v>
      </c>
      <c r="F1706" s="0" t="s">
        <v>205</v>
      </c>
      <c r="G1706" s="0" t="s">
        <v>206</v>
      </c>
      <c r="H1706" s="0" t="s">
        <v>6978</v>
      </c>
      <c r="I1706" s="2">
        <v>46132</v>
      </c>
      <c r="J1706" s="2">
        <v>47593</v>
      </c>
    </row>
    <row r="1707" customFormat="false" ht="15" hidden="false" customHeight="false" outlineLevel="0" collapsed="false">
      <c r="A1707" s="0" t="s">
        <v>6731</v>
      </c>
      <c r="B1707" s="0" t="s">
        <v>67</v>
      </c>
      <c r="C1707" s="0" t="s">
        <v>6732</v>
      </c>
      <c r="D1707" s="0" t="s">
        <v>4650</v>
      </c>
      <c r="E1707" s="0" t="s">
        <v>819</v>
      </c>
      <c r="F1707" s="0" t="s">
        <v>321</v>
      </c>
      <c r="G1707" s="0" t="s">
        <v>322</v>
      </c>
      <c r="H1707" s="0" t="s">
        <v>6979</v>
      </c>
      <c r="I1707" s="2">
        <v>46132</v>
      </c>
      <c r="J1707" s="2">
        <v>47593</v>
      </c>
    </row>
    <row r="1708" customFormat="false" ht="15" hidden="false" customHeight="false" outlineLevel="0" collapsed="false">
      <c r="I1708" s="2"/>
      <c r="J1708" s="2"/>
    </row>
    <row r="1709" customFormat="false" ht="15" hidden="false" customHeight="false" outlineLevel="0" collapsed="false">
      <c r="A1709" s="0" t="s">
        <v>6980</v>
      </c>
      <c r="B1709" s="0" t="s">
        <v>6981</v>
      </c>
      <c r="C1709" s="0" t="s">
        <v>6982</v>
      </c>
      <c r="D1709" s="0" t="s">
        <v>6983</v>
      </c>
      <c r="E1709" s="0" t="s">
        <v>6984</v>
      </c>
      <c r="F1709" s="0" t="s">
        <v>15</v>
      </c>
      <c r="G1709" s="0" t="s">
        <v>16</v>
      </c>
      <c r="H1709" s="0" t="s">
        <v>6985</v>
      </c>
      <c r="I1709" s="2">
        <v>46146</v>
      </c>
      <c r="J1709" s="2">
        <v>47607</v>
      </c>
    </row>
    <row r="1710" customFormat="false" ht="15" hidden="false" customHeight="false" outlineLevel="0" collapsed="false">
      <c r="A1710" s="0" t="s">
        <v>1201</v>
      </c>
      <c r="B1710" s="0" t="s">
        <v>6986</v>
      </c>
      <c r="C1710" s="0" t="s">
        <v>6987</v>
      </c>
      <c r="D1710" s="0" t="s">
        <v>1204</v>
      </c>
      <c r="E1710" s="0" t="s">
        <v>230</v>
      </c>
      <c r="F1710" s="0" t="s">
        <v>231</v>
      </c>
      <c r="G1710" s="0" t="s">
        <v>232</v>
      </c>
      <c r="H1710" s="0" t="s">
        <v>6988</v>
      </c>
      <c r="I1710" s="2">
        <v>46155</v>
      </c>
      <c r="J1710" s="2">
        <v>47616</v>
      </c>
    </row>
    <row r="1711" customFormat="false" ht="15" hidden="false" customHeight="false" outlineLevel="0" collapsed="false">
      <c r="A1711" s="0" t="s">
        <v>1206</v>
      </c>
      <c r="B1711" s="0" t="s">
        <v>6989</v>
      </c>
      <c r="C1711" s="0" t="s">
        <v>6990</v>
      </c>
      <c r="D1711" s="0" t="s">
        <v>1208</v>
      </c>
      <c r="E1711" s="0" t="s">
        <v>6991</v>
      </c>
      <c r="F1711" s="0" t="s">
        <v>231</v>
      </c>
      <c r="G1711" s="0" t="s">
        <v>232</v>
      </c>
      <c r="H1711" s="0" t="s">
        <v>6992</v>
      </c>
      <c r="I1711" s="2">
        <v>46155</v>
      </c>
      <c r="J1711" s="2">
        <v>47616</v>
      </c>
    </row>
    <row r="1712" customFormat="false" ht="15" hidden="false" customHeight="false" outlineLevel="0" collapsed="false">
      <c r="A1712" s="0" t="s">
        <v>1130</v>
      </c>
      <c r="B1712" s="0" t="s">
        <v>1131</v>
      </c>
      <c r="C1712" s="0" t="s">
        <v>1132</v>
      </c>
      <c r="D1712" s="0" t="s">
        <v>1133</v>
      </c>
      <c r="E1712" s="0" t="s">
        <v>1134</v>
      </c>
      <c r="F1712" s="0" t="s">
        <v>91</v>
      </c>
      <c r="G1712" s="0" t="s">
        <v>92</v>
      </c>
      <c r="H1712" s="0" t="s">
        <v>6993</v>
      </c>
      <c r="I1712" s="2">
        <v>46146</v>
      </c>
      <c r="J1712" s="2">
        <v>47607</v>
      </c>
    </row>
    <row r="1713" customFormat="false" ht="15" hidden="false" customHeight="false" outlineLevel="0" collapsed="false">
      <c r="A1713" s="0" t="s">
        <v>6994</v>
      </c>
      <c r="B1713" s="0" t="s">
        <v>6995</v>
      </c>
      <c r="C1713" s="0" t="s">
        <v>6996</v>
      </c>
      <c r="D1713" s="0" t="s">
        <v>4600</v>
      </c>
      <c r="E1713" s="0" t="s">
        <v>4601</v>
      </c>
      <c r="F1713" s="0" t="s">
        <v>15</v>
      </c>
      <c r="G1713" s="0" t="s">
        <v>16</v>
      </c>
      <c r="H1713" s="0" t="s">
        <v>6997</v>
      </c>
      <c r="I1713" s="2">
        <v>46146</v>
      </c>
      <c r="J1713" s="2">
        <v>47607</v>
      </c>
    </row>
    <row r="1714" customFormat="false" ht="15" hidden="false" customHeight="false" outlineLevel="0" collapsed="false">
      <c r="A1714" s="0" t="s">
        <v>931</v>
      </c>
      <c r="B1714" s="0" t="s">
        <v>932</v>
      </c>
      <c r="C1714" s="0" t="s">
        <v>933</v>
      </c>
      <c r="D1714" s="0" t="s">
        <v>934</v>
      </c>
      <c r="E1714" s="0" t="s">
        <v>108</v>
      </c>
      <c r="F1714" s="0" t="s">
        <v>888</v>
      </c>
      <c r="G1714" s="0" t="s">
        <v>889</v>
      </c>
      <c r="H1714" s="0" t="s">
        <v>6998</v>
      </c>
      <c r="I1714" s="2">
        <v>46147</v>
      </c>
      <c r="J1714" s="2">
        <v>47608</v>
      </c>
    </row>
    <row r="1715" customFormat="false" ht="15" hidden="false" customHeight="false" outlineLevel="0" collapsed="false">
      <c r="I1715" s="2"/>
      <c r="J1715" s="2"/>
    </row>
    <row r="1716" customFormat="false" ht="15" hidden="false" customHeight="false" outlineLevel="0" collapsed="false">
      <c r="A1716" s="0" t="s">
        <v>6999</v>
      </c>
      <c r="B1716" s="0" t="s">
        <v>7000</v>
      </c>
      <c r="C1716" s="0" t="s">
        <v>7001</v>
      </c>
      <c r="D1716" s="0" t="s">
        <v>7002</v>
      </c>
      <c r="E1716" s="0" t="s">
        <v>7003</v>
      </c>
      <c r="F1716" s="0" t="s">
        <v>321</v>
      </c>
      <c r="G1716" s="0" t="s">
        <v>322</v>
      </c>
      <c r="H1716" s="0" t="s">
        <v>7004</v>
      </c>
      <c r="I1716" s="2">
        <v>46155</v>
      </c>
      <c r="J1716" s="2">
        <v>47616</v>
      </c>
    </row>
    <row r="1717" customFormat="false" ht="15" hidden="false" customHeight="false" outlineLevel="0" collapsed="false">
      <c r="A1717" s="0" t="s">
        <v>7005</v>
      </c>
      <c r="B1717" s="0" t="s">
        <v>7006</v>
      </c>
      <c r="C1717" s="0" t="s">
        <v>7007</v>
      </c>
      <c r="D1717" s="0" t="s">
        <v>7008</v>
      </c>
      <c r="E1717" s="0" t="s">
        <v>807</v>
      </c>
      <c r="F1717" s="0" t="s">
        <v>888</v>
      </c>
      <c r="G1717" s="0" t="s">
        <v>889</v>
      </c>
      <c r="I1717" s="2"/>
      <c r="J1717" s="2"/>
    </row>
    <row r="1718" customFormat="false" ht="15" hidden="false" customHeight="false" outlineLevel="0" collapsed="false">
      <c r="A1718" s="0" t="s">
        <v>7005</v>
      </c>
      <c r="B1718" s="0" t="s">
        <v>7006</v>
      </c>
      <c r="C1718" s="0" t="s">
        <v>7007</v>
      </c>
      <c r="D1718" s="0" t="s">
        <v>7008</v>
      </c>
      <c r="E1718" s="0" t="s">
        <v>807</v>
      </c>
      <c r="F1718" s="0" t="s">
        <v>6969</v>
      </c>
      <c r="G1718" s="0" t="s">
        <v>6970</v>
      </c>
      <c r="H1718" s="0" t="s">
        <v>7009</v>
      </c>
      <c r="I1718" s="2">
        <v>46154</v>
      </c>
      <c r="J1718" s="2">
        <v>47615</v>
      </c>
    </row>
    <row r="1719" customFormat="false" ht="15" hidden="false" customHeight="false" outlineLevel="0" collapsed="false">
      <c r="A1719" s="0" t="s">
        <v>7005</v>
      </c>
      <c r="B1719" s="0" t="s">
        <v>7006</v>
      </c>
      <c r="C1719" s="0" t="s">
        <v>7007</v>
      </c>
      <c r="D1719" s="0" t="s">
        <v>7008</v>
      </c>
      <c r="E1719" s="0" t="s">
        <v>807</v>
      </c>
      <c r="F1719" s="0" t="s">
        <v>6969</v>
      </c>
      <c r="G1719" s="0" t="s">
        <v>6970</v>
      </c>
      <c r="H1719" s="0" t="s">
        <v>7010</v>
      </c>
      <c r="I1719" s="2">
        <v>46171</v>
      </c>
      <c r="J1719" s="2">
        <v>47632</v>
      </c>
    </row>
    <row r="1720" customFormat="false" ht="15" hidden="false" customHeight="false" outlineLevel="0" collapsed="false">
      <c r="A1720" s="0" t="s">
        <v>7011</v>
      </c>
      <c r="B1720" s="0" t="s">
        <v>7012</v>
      </c>
      <c r="C1720" s="0" t="s">
        <v>7013</v>
      </c>
      <c r="D1720" s="0" t="s">
        <v>7014</v>
      </c>
      <c r="E1720" s="0" t="s">
        <v>108</v>
      </c>
      <c r="F1720" s="0" t="s">
        <v>91</v>
      </c>
      <c r="G1720" s="0" t="s">
        <v>92</v>
      </c>
      <c r="H1720" s="0" t="s">
        <v>7015</v>
      </c>
      <c r="I1720" s="2">
        <v>46156</v>
      </c>
      <c r="J1720" s="2">
        <v>47617</v>
      </c>
    </row>
    <row r="1721" customFormat="false" ht="15" hidden="false" customHeight="false" outlineLevel="0" collapsed="false">
      <c r="A1721" s="0" t="s">
        <v>7011</v>
      </c>
      <c r="B1721" s="0" t="s">
        <v>7012</v>
      </c>
      <c r="C1721" s="0" t="s">
        <v>7013</v>
      </c>
      <c r="D1721" s="0" t="s">
        <v>7014</v>
      </c>
      <c r="E1721" s="0" t="s">
        <v>108</v>
      </c>
      <c r="F1721" s="0" t="s">
        <v>321</v>
      </c>
      <c r="G1721" s="0" t="s">
        <v>322</v>
      </c>
      <c r="H1721" s="0" t="s">
        <v>7016</v>
      </c>
      <c r="I1721" s="2">
        <v>46156</v>
      </c>
      <c r="J1721" s="2">
        <v>47617</v>
      </c>
    </row>
    <row r="1722" customFormat="false" ht="15" hidden="false" customHeight="false" outlineLevel="0" collapsed="false">
      <c r="A1722" s="0" t="s">
        <v>2967</v>
      </c>
      <c r="B1722" s="0" t="s">
        <v>2968</v>
      </c>
      <c r="C1722" s="0" t="s">
        <v>7017</v>
      </c>
      <c r="D1722" s="0" t="s">
        <v>2970</v>
      </c>
      <c r="E1722" s="0" t="s">
        <v>2971</v>
      </c>
      <c r="F1722" s="0" t="s">
        <v>231</v>
      </c>
      <c r="G1722" s="0" t="s">
        <v>232</v>
      </c>
      <c r="H1722" s="0" t="s">
        <v>7018</v>
      </c>
      <c r="I1722" s="2">
        <v>46155</v>
      </c>
      <c r="J1722" s="2">
        <v>47616</v>
      </c>
    </row>
    <row r="1723" customFormat="false" ht="15" hidden="false" customHeight="false" outlineLevel="0" collapsed="false">
      <c r="A1723" s="0" t="s">
        <v>7019</v>
      </c>
      <c r="B1723" s="0" t="s">
        <v>7020</v>
      </c>
      <c r="C1723" s="0" t="s">
        <v>7021</v>
      </c>
      <c r="D1723" s="0" t="s">
        <v>7022</v>
      </c>
      <c r="E1723" s="0" t="s">
        <v>3263</v>
      </c>
      <c r="F1723" s="0" t="s">
        <v>91</v>
      </c>
      <c r="G1723" s="0" t="s">
        <v>92</v>
      </c>
      <c r="H1723" s="0" t="s">
        <v>7023</v>
      </c>
      <c r="I1723" s="2">
        <v>46155</v>
      </c>
      <c r="J1723" s="2">
        <v>47616</v>
      </c>
    </row>
    <row r="1724" customFormat="false" ht="15" hidden="false" customHeight="false" outlineLevel="0" collapsed="false">
      <c r="A1724" s="0" t="s">
        <v>7024</v>
      </c>
      <c r="B1724" s="0" t="s">
        <v>7025</v>
      </c>
      <c r="C1724" s="0" t="s">
        <v>7026</v>
      </c>
      <c r="D1724" s="0" t="s">
        <v>7027</v>
      </c>
      <c r="E1724" s="0" t="s">
        <v>6083</v>
      </c>
      <c r="F1724" s="0" t="s">
        <v>205</v>
      </c>
      <c r="G1724" s="0" t="s">
        <v>206</v>
      </c>
      <c r="H1724" s="0" t="s">
        <v>7028</v>
      </c>
      <c r="I1724" s="2">
        <v>46153</v>
      </c>
      <c r="J1724" s="2">
        <v>47614</v>
      </c>
    </row>
    <row r="1725" customFormat="false" ht="15" hidden="false" customHeight="false" outlineLevel="0" collapsed="false">
      <c r="A1725" s="0" t="s">
        <v>7024</v>
      </c>
      <c r="B1725" s="0" t="s">
        <v>7025</v>
      </c>
      <c r="C1725" s="0" t="s">
        <v>7026</v>
      </c>
      <c r="D1725" s="0" t="s">
        <v>7027</v>
      </c>
      <c r="E1725" s="0" t="s">
        <v>6083</v>
      </c>
      <c r="F1725" s="0" t="s">
        <v>6284</v>
      </c>
      <c r="G1725" s="0" t="s">
        <v>6285</v>
      </c>
      <c r="H1725" s="0" t="s">
        <v>7029</v>
      </c>
      <c r="I1725" s="2">
        <v>46153</v>
      </c>
      <c r="J1725" s="2">
        <v>47614</v>
      </c>
    </row>
    <row r="1726" customFormat="false" ht="15" hidden="false" customHeight="false" outlineLevel="0" collapsed="false">
      <c r="I1726" s="2"/>
      <c r="J1726" s="2"/>
    </row>
    <row r="1727" customFormat="false" ht="15" hidden="false" customHeight="false" outlineLevel="0" collapsed="false">
      <c r="A1727" s="0" t="s">
        <v>1999</v>
      </c>
      <c r="B1727" s="0" t="s">
        <v>2000</v>
      </c>
      <c r="C1727" s="0" t="s">
        <v>7030</v>
      </c>
      <c r="D1727" s="0" t="s">
        <v>2002</v>
      </c>
      <c r="E1727" s="0" t="s">
        <v>2003</v>
      </c>
      <c r="F1727" s="0" t="s">
        <v>888</v>
      </c>
      <c r="G1727" s="0" t="s">
        <v>889</v>
      </c>
      <c r="H1727" s="0" t="s">
        <v>7031</v>
      </c>
      <c r="I1727" s="2">
        <v>46156</v>
      </c>
      <c r="J1727" s="2">
        <v>47617</v>
      </c>
    </row>
    <row r="1728" customFormat="false" ht="15" hidden="false" customHeight="false" outlineLevel="0" collapsed="false">
      <c r="I1728" s="2"/>
      <c r="J1728" s="2"/>
    </row>
    <row r="1729" customFormat="false" ht="15" hidden="false" customHeight="false" outlineLevel="0" collapsed="false">
      <c r="A1729" s="0" t="s">
        <v>7032</v>
      </c>
      <c r="B1729" s="0" t="s">
        <v>5069</v>
      </c>
      <c r="C1729" s="0" t="s">
        <v>7033</v>
      </c>
      <c r="D1729" s="0" t="s">
        <v>7034</v>
      </c>
      <c r="E1729" s="0" t="s">
        <v>445</v>
      </c>
      <c r="F1729" s="0" t="s">
        <v>321</v>
      </c>
      <c r="G1729" s="0" t="s">
        <v>322</v>
      </c>
      <c r="H1729" s="0" t="s">
        <v>7035</v>
      </c>
      <c r="I1729" s="2">
        <v>46157</v>
      </c>
      <c r="J1729" s="2">
        <v>47618</v>
      </c>
    </row>
    <row r="1730" customFormat="false" ht="15" hidden="false" customHeight="false" outlineLevel="0" collapsed="false">
      <c r="A1730" s="0" t="s">
        <v>7036</v>
      </c>
      <c r="B1730" s="0" t="s">
        <v>7037</v>
      </c>
      <c r="C1730" s="0" t="s">
        <v>7038</v>
      </c>
      <c r="D1730" s="0" t="s">
        <v>7039</v>
      </c>
      <c r="E1730" s="0" t="s">
        <v>7040</v>
      </c>
      <c r="F1730" s="0" t="s">
        <v>205</v>
      </c>
      <c r="G1730" s="0" t="s">
        <v>206</v>
      </c>
      <c r="H1730" s="0" t="s">
        <v>7041</v>
      </c>
      <c r="I1730" s="2">
        <v>46157</v>
      </c>
      <c r="J1730" s="2">
        <v>47618</v>
      </c>
    </row>
    <row r="1731" customFormat="false" ht="15" hidden="false" customHeight="false" outlineLevel="0" collapsed="false">
      <c r="I1731" s="2"/>
      <c r="J1731" s="2"/>
    </row>
    <row r="1732" customFormat="false" ht="15" hidden="false" customHeight="false" outlineLevel="0" collapsed="false">
      <c r="A1732" s="0" t="s">
        <v>7042</v>
      </c>
      <c r="B1732" s="0" t="s">
        <v>7043</v>
      </c>
      <c r="C1732" s="0" t="s">
        <v>7044</v>
      </c>
      <c r="D1732" s="0" t="s">
        <v>7045</v>
      </c>
      <c r="E1732" s="0" t="s">
        <v>1065</v>
      </c>
      <c r="F1732" s="0" t="s">
        <v>71</v>
      </c>
      <c r="G1732" s="0" t="s">
        <v>72</v>
      </c>
      <c r="H1732" s="0" t="s">
        <v>7046</v>
      </c>
      <c r="I1732" s="2">
        <v>46168</v>
      </c>
      <c r="J1732" s="2">
        <v>47629</v>
      </c>
    </row>
    <row r="1733" customFormat="false" ht="15" hidden="false" customHeight="false" outlineLevel="0" collapsed="false">
      <c r="A1733" s="0" t="s">
        <v>419</v>
      </c>
      <c r="B1733" s="0" t="s">
        <v>420</v>
      </c>
      <c r="C1733" s="0" t="s">
        <v>421</v>
      </c>
      <c r="D1733" s="0" t="s">
        <v>422</v>
      </c>
      <c r="E1733" s="0" t="s">
        <v>423</v>
      </c>
      <c r="F1733" s="0" t="s">
        <v>91</v>
      </c>
      <c r="G1733" s="0" t="s">
        <v>92</v>
      </c>
      <c r="H1733" s="0" t="s">
        <v>7047</v>
      </c>
      <c r="I1733" s="2">
        <v>46171</v>
      </c>
      <c r="J1733" s="2">
        <v>47632</v>
      </c>
    </row>
    <row r="1734" customFormat="false" ht="15" hidden="false" customHeight="false" outlineLevel="0" collapsed="false">
      <c r="A1734" s="0" t="s">
        <v>879</v>
      </c>
      <c r="B1734" s="0" t="s">
        <v>880</v>
      </c>
      <c r="C1734" s="0" t="s">
        <v>6390</v>
      </c>
      <c r="D1734" s="0" t="s">
        <v>882</v>
      </c>
      <c r="E1734" s="0" t="s">
        <v>883</v>
      </c>
      <c r="F1734" s="0" t="s">
        <v>1059</v>
      </c>
      <c r="G1734" s="0" t="s">
        <v>989</v>
      </c>
      <c r="H1734" s="0" t="s">
        <v>7048</v>
      </c>
      <c r="I1734" s="2">
        <v>46171</v>
      </c>
      <c r="J1734" s="2">
        <v>47632</v>
      </c>
    </row>
    <row r="1735" customFormat="false" ht="15" hidden="false" customHeight="false" outlineLevel="0" collapsed="false">
      <c r="I1735" s="2"/>
      <c r="J1735" s="2"/>
    </row>
    <row r="1736" customFormat="false" ht="15" hidden="false" customHeight="false" outlineLevel="0" collapsed="false">
      <c r="A1736" s="0" t="s">
        <v>1179</v>
      </c>
      <c r="B1736" s="0" t="s">
        <v>834</v>
      </c>
      <c r="C1736" s="0" t="s">
        <v>1180</v>
      </c>
      <c r="D1736" s="0" t="s">
        <v>1181</v>
      </c>
      <c r="E1736" s="0" t="s">
        <v>1182</v>
      </c>
      <c r="F1736" s="0" t="s">
        <v>888</v>
      </c>
      <c r="G1736" s="0" t="s">
        <v>889</v>
      </c>
      <c r="H1736" s="0" t="s">
        <v>7049</v>
      </c>
      <c r="I1736" s="2">
        <v>46175</v>
      </c>
      <c r="J1736" s="2">
        <v>47636</v>
      </c>
    </row>
    <row r="1737" customFormat="false" ht="15" hidden="false" customHeight="false" outlineLevel="0" collapsed="false">
      <c r="A1737" s="0" t="s">
        <v>1395</v>
      </c>
      <c r="B1737" s="0" t="s">
        <v>1396</v>
      </c>
      <c r="C1737" s="0" t="s">
        <v>1397</v>
      </c>
      <c r="D1737" s="0" t="s">
        <v>1398</v>
      </c>
      <c r="E1737" s="0" t="s">
        <v>1399</v>
      </c>
      <c r="F1737" s="0" t="s">
        <v>91</v>
      </c>
      <c r="G1737" s="0" t="s">
        <v>92</v>
      </c>
      <c r="H1737" s="0" t="s">
        <v>7050</v>
      </c>
      <c r="I1737" s="2">
        <v>46174</v>
      </c>
      <c r="J1737" s="2">
        <v>47635</v>
      </c>
    </row>
    <row r="1738" customFormat="false" ht="15" hidden="false" customHeight="false" outlineLevel="0" collapsed="false">
      <c r="A1738" s="0" t="s">
        <v>1162</v>
      </c>
      <c r="B1738" s="0" t="s">
        <v>1163</v>
      </c>
      <c r="C1738" s="0" t="s">
        <v>1164</v>
      </c>
      <c r="D1738" s="0" t="s">
        <v>1165</v>
      </c>
      <c r="E1738" s="0" t="s">
        <v>14</v>
      </c>
      <c r="F1738" s="0" t="s">
        <v>321</v>
      </c>
      <c r="G1738" s="0" t="s">
        <v>322</v>
      </c>
      <c r="H1738" s="0" t="s">
        <v>7051</v>
      </c>
      <c r="I1738" s="2">
        <v>46174</v>
      </c>
      <c r="J1738" s="2">
        <v>47635</v>
      </c>
    </row>
    <row r="1739" customFormat="false" ht="15" hidden="false" customHeight="false" outlineLevel="0" collapsed="false">
      <c r="A1739" s="0" t="s">
        <v>1162</v>
      </c>
      <c r="B1739" s="0" t="s">
        <v>1163</v>
      </c>
      <c r="C1739" s="0" t="s">
        <v>1164</v>
      </c>
      <c r="D1739" s="0" t="s">
        <v>1165</v>
      </c>
      <c r="E1739" s="0" t="s">
        <v>14</v>
      </c>
      <c r="F1739" s="0" t="s">
        <v>321</v>
      </c>
      <c r="G1739" s="0" t="s">
        <v>322</v>
      </c>
      <c r="H1739" s="0" t="s">
        <v>7052</v>
      </c>
      <c r="I1739" s="2">
        <v>46174</v>
      </c>
      <c r="J1739" s="2">
        <v>47635</v>
      </c>
    </row>
    <row r="1740" customFormat="false" ht="15" hidden="false" customHeight="false" outlineLevel="0" collapsed="false">
      <c r="A1740" s="0" t="s">
        <v>1341</v>
      </c>
      <c r="B1740" s="0" t="s">
        <v>834</v>
      </c>
      <c r="C1740" s="0" t="s">
        <v>1342</v>
      </c>
      <c r="D1740" s="0" t="s">
        <v>1343</v>
      </c>
      <c r="E1740" s="0" t="s">
        <v>376</v>
      </c>
      <c r="F1740" s="0" t="s">
        <v>15</v>
      </c>
      <c r="G1740" s="0" t="s">
        <v>16</v>
      </c>
      <c r="H1740" s="0" t="s">
        <v>6733</v>
      </c>
      <c r="I1740" s="2">
        <v>46174</v>
      </c>
      <c r="J1740" s="2">
        <v>47635</v>
      </c>
    </row>
    <row r="1741" customFormat="false" ht="15" hidden="false" customHeight="false" outlineLevel="0" collapsed="false">
      <c r="I1741" s="2"/>
      <c r="J1741" s="2"/>
    </row>
    <row r="1742" customFormat="false" ht="15" hidden="false" customHeight="false" outlineLevel="0" collapsed="false">
      <c r="A1742" s="0" t="s">
        <v>7053</v>
      </c>
      <c r="B1742" s="0" t="s">
        <v>4461</v>
      </c>
      <c r="C1742" s="0" t="s">
        <v>7054</v>
      </c>
      <c r="D1742" s="0" t="s">
        <v>769</v>
      </c>
      <c r="E1742" s="0" t="s">
        <v>697</v>
      </c>
      <c r="F1742" s="0" t="s">
        <v>205</v>
      </c>
      <c r="G1742" s="0" t="s">
        <v>206</v>
      </c>
      <c r="H1742" s="0" t="s">
        <v>7055</v>
      </c>
      <c r="I1742" s="2">
        <v>46181</v>
      </c>
      <c r="J1742" s="2">
        <v>47642</v>
      </c>
    </row>
    <row r="1743" customFormat="false" ht="15" hidden="false" customHeight="false" outlineLevel="0" collapsed="false">
      <c r="A1743" s="0" t="s">
        <v>7056</v>
      </c>
      <c r="B1743" s="0" t="s">
        <v>7057</v>
      </c>
      <c r="C1743" s="0" t="s">
        <v>7058</v>
      </c>
      <c r="D1743" s="0" t="s">
        <v>7059</v>
      </c>
      <c r="E1743" s="0" t="s">
        <v>807</v>
      </c>
      <c r="F1743" s="0" t="s">
        <v>91</v>
      </c>
      <c r="G1743" s="0" t="s">
        <v>92</v>
      </c>
      <c r="H1743" s="0" t="s">
        <v>7060</v>
      </c>
      <c r="I1743" s="2">
        <v>46181</v>
      </c>
      <c r="J1743" s="2">
        <v>47642</v>
      </c>
    </row>
    <row r="1744" customFormat="false" ht="15" hidden="false" customHeight="false" outlineLevel="0" collapsed="false">
      <c r="A1744" s="0" t="s">
        <v>7061</v>
      </c>
      <c r="B1744" s="0" t="s">
        <v>7062</v>
      </c>
      <c r="C1744" s="0" t="s">
        <v>7063</v>
      </c>
      <c r="D1744" s="0" t="s">
        <v>7064</v>
      </c>
      <c r="E1744" s="0" t="s">
        <v>1134</v>
      </c>
      <c r="F1744" s="0" t="s">
        <v>15</v>
      </c>
      <c r="G1744" s="0" t="s">
        <v>16</v>
      </c>
      <c r="H1744" s="0" t="s">
        <v>7065</v>
      </c>
      <c r="I1744" s="2">
        <v>46181</v>
      </c>
      <c r="J1744" s="2">
        <v>47642</v>
      </c>
    </row>
    <row r="1745" customFormat="false" ht="15" hidden="false" customHeight="false" outlineLevel="0" collapsed="false">
      <c r="A1745" s="0" t="s">
        <v>1285</v>
      </c>
      <c r="B1745" s="0" t="s">
        <v>1286</v>
      </c>
      <c r="C1745" s="0" t="s">
        <v>1287</v>
      </c>
      <c r="D1745" s="0" t="s">
        <v>1288</v>
      </c>
      <c r="E1745" s="0" t="s">
        <v>1289</v>
      </c>
      <c r="F1745" s="0" t="s">
        <v>231</v>
      </c>
      <c r="G1745" s="0" t="s">
        <v>232</v>
      </c>
      <c r="H1745" s="0" t="s">
        <v>7066</v>
      </c>
      <c r="I1745" s="2">
        <v>46181</v>
      </c>
      <c r="J1745" s="2">
        <v>47642</v>
      </c>
    </row>
    <row r="1746" customFormat="false" ht="15" hidden="false" customHeight="false" outlineLevel="0" collapsed="false">
      <c r="I1746" s="2"/>
      <c r="J1746" s="2"/>
    </row>
    <row r="1747" customFormat="false" ht="15" hidden="false" customHeight="false" outlineLevel="0" collapsed="false">
      <c r="A1747" s="0" t="s">
        <v>527</v>
      </c>
      <c r="B1747" s="0" t="s">
        <v>528</v>
      </c>
      <c r="C1747" s="0" t="s">
        <v>529</v>
      </c>
      <c r="D1747" s="0" t="s">
        <v>530</v>
      </c>
      <c r="E1747" s="0" t="s">
        <v>531</v>
      </c>
      <c r="F1747" s="0" t="s">
        <v>91</v>
      </c>
      <c r="G1747" s="0" t="s">
        <v>92</v>
      </c>
      <c r="H1747" s="0" t="s">
        <v>7067</v>
      </c>
      <c r="I1747" s="2">
        <v>46191</v>
      </c>
      <c r="J1747" s="2">
        <v>47652</v>
      </c>
    </row>
    <row r="1748" customFormat="false" ht="15" hidden="false" customHeight="false" outlineLevel="0" collapsed="false">
      <c r="A1748" s="0" t="s">
        <v>621</v>
      </c>
      <c r="B1748" s="0" t="s">
        <v>622</v>
      </c>
      <c r="C1748" s="0" t="s">
        <v>7068</v>
      </c>
      <c r="D1748" s="0" t="s">
        <v>624</v>
      </c>
      <c r="E1748" s="0" t="s">
        <v>428</v>
      </c>
      <c r="F1748" s="0" t="s">
        <v>15</v>
      </c>
      <c r="G1748" s="0" t="s">
        <v>16</v>
      </c>
      <c r="H1748" s="0" t="s">
        <v>7069</v>
      </c>
      <c r="I1748" s="2">
        <v>46192</v>
      </c>
      <c r="J1748" s="2">
        <v>47653</v>
      </c>
    </row>
    <row r="1749" customFormat="false" ht="15" hidden="false" customHeight="false" outlineLevel="0" collapsed="false">
      <c r="A1749" s="0" t="s">
        <v>2134</v>
      </c>
      <c r="B1749" s="0" t="s">
        <v>2135</v>
      </c>
      <c r="C1749" s="0" t="s">
        <v>2136</v>
      </c>
      <c r="D1749" s="0" t="s">
        <v>2137</v>
      </c>
      <c r="E1749" s="0" t="s">
        <v>2138</v>
      </c>
      <c r="F1749" s="0" t="s">
        <v>15</v>
      </c>
      <c r="G1749" s="0" t="s">
        <v>16</v>
      </c>
      <c r="H1749" s="0" t="s">
        <v>7070</v>
      </c>
      <c r="I1749" s="2">
        <v>46191</v>
      </c>
      <c r="J1749" s="2">
        <v>47652</v>
      </c>
    </row>
    <row r="1750" customFormat="false" ht="15" hidden="false" customHeight="false" outlineLevel="0" collapsed="false">
      <c r="I1750" s="2"/>
      <c r="J1750" s="2"/>
    </row>
    <row r="1751" customFormat="false" ht="15" hidden="false" customHeight="false" outlineLevel="0" collapsed="false">
      <c r="A1751" s="0" t="s">
        <v>7042</v>
      </c>
      <c r="B1751" s="0" t="s">
        <v>7043</v>
      </c>
      <c r="C1751" s="0" t="s">
        <v>7044</v>
      </c>
      <c r="D1751" s="0" t="s">
        <v>7045</v>
      </c>
      <c r="E1751" s="0" t="s">
        <v>1065</v>
      </c>
      <c r="F1751" s="0" t="s">
        <v>231</v>
      </c>
      <c r="G1751" s="0" t="s">
        <v>232</v>
      </c>
      <c r="H1751" s="0" t="s">
        <v>7071</v>
      </c>
      <c r="I1751" s="2">
        <v>46199</v>
      </c>
      <c r="J1751" s="2">
        <v>47660</v>
      </c>
    </row>
    <row r="1752" customFormat="false" ht="15" hidden="false" customHeight="false" outlineLevel="0" collapsed="false">
      <c r="A1752" s="0" t="s">
        <v>4750</v>
      </c>
      <c r="B1752" s="0" t="s">
        <v>4751</v>
      </c>
      <c r="C1752" s="0" t="s">
        <v>4752</v>
      </c>
      <c r="D1752" s="0" t="s">
        <v>4753</v>
      </c>
      <c r="E1752" s="0" t="s">
        <v>4754</v>
      </c>
      <c r="F1752" s="0" t="s">
        <v>1887</v>
      </c>
      <c r="G1752" s="0" t="s">
        <v>1888</v>
      </c>
      <c r="I1752" s="2"/>
      <c r="J1752" s="2"/>
    </row>
    <row r="1753" customFormat="false" ht="15" hidden="false" customHeight="false" outlineLevel="0" collapsed="false">
      <c r="A1753" s="0" t="s">
        <v>2985</v>
      </c>
      <c r="B1753" s="0" t="s">
        <v>2986</v>
      </c>
      <c r="C1753" s="0" t="s">
        <v>7072</v>
      </c>
      <c r="D1753" s="0" t="s">
        <v>2988</v>
      </c>
      <c r="E1753" s="0" t="s">
        <v>2790</v>
      </c>
      <c r="F1753" s="0" t="s">
        <v>6969</v>
      </c>
      <c r="G1753" s="0" t="s">
        <v>6970</v>
      </c>
      <c r="H1753" s="0" t="s">
        <v>7073</v>
      </c>
      <c r="I1753" s="2">
        <v>46195</v>
      </c>
      <c r="J1753" s="2">
        <v>47656</v>
      </c>
    </row>
    <row r="1754" customFormat="false" ht="15" hidden="false" customHeight="false" outlineLevel="0" collapsed="false">
      <c r="A1754" s="0" t="s">
        <v>4233</v>
      </c>
      <c r="B1754" s="0" t="s">
        <v>1450</v>
      </c>
      <c r="C1754" s="0" t="s">
        <v>4234</v>
      </c>
      <c r="D1754" s="0" t="s">
        <v>4235</v>
      </c>
      <c r="E1754" s="0" t="s">
        <v>1301</v>
      </c>
      <c r="F1754" s="0" t="s">
        <v>91</v>
      </c>
      <c r="G1754" s="0" t="s">
        <v>92</v>
      </c>
      <c r="H1754" s="0" t="s">
        <v>7074</v>
      </c>
      <c r="I1754" s="2">
        <v>46192</v>
      </c>
      <c r="J1754" s="2">
        <v>47653</v>
      </c>
    </row>
    <row r="1755" customFormat="false" ht="15" hidden="false" customHeight="false" outlineLevel="0" collapsed="false">
      <c r="A1755" s="0" t="s">
        <v>7075</v>
      </c>
      <c r="B1755" s="0" t="s">
        <v>459</v>
      </c>
      <c r="C1755" s="0" t="s">
        <v>7076</v>
      </c>
      <c r="D1755" s="0" t="s">
        <v>7077</v>
      </c>
      <c r="E1755" s="0" t="s">
        <v>1563</v>
      </c>
      <c r="F1755" s="0" t="s">
        <v>91</v>
      </c>
      <c r="G1755" s="0" t="s">
        <v>92</v>
      </c>
      <c r="H1755" s="0" t="s">
        <v>7078</v>
      </c>
      <c r="I1755" s="2">
        <v>46192</v>
      </c>
      <c r="J1755" s="2">
        <v>47653</v>
      </c>
    </row>
    <row r="1756" customFormat="false" ht="15" hidden="false" customHeight="false" outlineLevel="0" collapsed="false">
      <c r="I1756" s="2"/>
      <c r="J1756" s="2"/>
    </row>
    <row r="1757" customFormat="false" ht="15" hidden="false" customHeight="false" outlineLevel="0" collapsed="false">
      <c r="A1757" s="0" t="s">
        <v>7079</v>
      </c>
      <c r="B1757" s="0" t="s">
        <v>3946</v>
      </c>
      <c r="C1757" s="0" t="s">
        <v>7080</v>
      </c>
      <c r="D1757" s="0" t="s">
        <v>7081</v>
      </c>
      <c r="E1757" s="0" t="s">
        <v>175</v>
      </c>
      <c r="F1757" s="0" t="s">
        <v>321</v>
      </c>
      <c r="G1757" s="0" t="s">
        <v>322</v>
      </c>
      <c r="H1757" s="0" t="s">
        <v>7082</v>
      </c>
      <c r="I1757" s="2">
        <v>46204</v>
      </c>
      <c r="J1757" s="2">
        <v>47665</v>
      </c>
    </row>
    <row r="1758" customFormat="false" ht="15" hidden="false" customHeight="false" outlineLevel="0" collapsed="false">
      <c r="A1758" s="0" t="s">
        <v>1379</v>
      </c>
      <c r="B1758" s="0" t="s">
        <v>1380</v>
      </c>
      <c r="C1758" s="0" t="s">
        <v>1381</v>
      </c>
      <c r="D1758" s="0" t="s">
        <v>1382</v>
      </c>
      <c r="E1758" s="0" t="s">
        <v>1383</v>
      </c>
      <c r="F1758" s="0" t="s">
        <v>321</v>
      </c>
      <c r="G1758" s="0" t="s">
        <v>322</v>
      </c>
      <c r="H1758" s="0" t="s">
        <v>7083</v>
      </c>
      <c r="I1758" s="2">
        <v>46198</v>
      </c>
      <c r="J1758" s="2">
        <v>47659</v>
      </c>
    </row>
    <row r="1759" customFormat="false" ht="15" hidden="false" customHeight="false" outlineLevel="0" collapsed="false">
      <c r="A1759" s="0" t="s">
        <v>693</v>
      </c>
      <c r="B1759" s="0" t="s">
        <v>694</v>
      </c>
      <c r="C1759" s="0" t="s">
        <v>695</v>
      </c>
      <c r="D1759" s="0" t="s">
        <v>696</v>
      </c>
      <c r="E1759" s="0" t="s">
        <v>697</v>
      </c>
      <c r="F1759" s="0" t="s">
        <v>727</v>
      </c>
      <c r="G1759" s="0" t="s">
        <v>2856</v>
      </c>
      <c r="H1759" s="0" t="s">
        <v>7084</v>
      </c>
      <c r="I1759" s="2">
        <v>46199</v>
      </c>
      <c r="J1759" s="2">
        <v>47660</v>
      </c>
    </row>
    <row r="1760" customFormat="false" ht="15" hidden="false" customHeight="false" outlineLevel="0" collapsed="false">
      <c r="I1760" s="2"/>
      <c r="J1760" s="2"/>
    </row>
    <row r="1761" customFormat="false" ht="15" hidden="false" customHeight="false" outlineLevel="0" collapsed="false">
      <c r="A1761" s="0" t="s">
        <v>4522</v>
      </c>
      <c r="B1761" s="0" t="s">
        <v>4523</v>
      </c>
      <c r="C1761" s="0" t="s">
        <v>4524</v>
      </c>
      <c r="D1761" s="0" t="s">
        <v>4525</v>
      </c>
      <c r="E1761" s="0" t="s">
        <v>2427</v>
      </c>
      <c r="F1761" s="0" t="s">
        <v>91</v>
      </c>
      <c r="G1761" s="0" t="s">
        <v>92</v>
      </c>
      <c r="H1761" s="0" t="s">
        <v>7085</v>
      </c>
      <c r="I1761" s="2">
        <v>46210</v>
      </c>
      <c r="J1761" s="2">
        <v>47671</v>
      </c>
    </row>
    <row r="1762" customFormat="false" ht="15" hidden="false" customHeight="false" outlineLevel="0" collapsed="false">
      <c r="A1762" s="0" t="s">
        <v>7079</v>
      </c>
      <c r="B1762" s="0" t="s">
        <v>3946</v>
      </c>
      <c r="C1762" s="0" t="s">
        <v>7080</v>
      </c>
      <c r="D1762" s="0" t="s">
        <v>7081</v>
      </c>
      <c r="E1762" s="0" t="s">
        <v>175</v>
      </c>
      <c r="F1762" s="0" t="s">
        <v>205</v>
      </c>
      <c r="G1762" s="0" t="s">
        <v>206</v>
      </c>
      <c r="H1762" s="0" t="s">
        <v>7086</v>
      </c>
      <c r="I1762" s="2">
        <v>46211</v>
      </c>
      <c r="J1762" s="2">
        <v>47672</v>
      </c>
    </row>
    <row r="1763" customFormat="false" ht="15" hidden="false" customHeight="false" outlineLevel="0" collapsed="false">
      <c r="A1763" s="0" t="s">
        <v>1474</v>
      </c>
      <c r="B1763" s="0" t="s">
        <v>1475</v>
      </c>
      <c r="C1763" s="0" t="s">
        <v>1476</v>
      </c>
      <c r="D1763" s="0" t="s">
        <v>1477</v>
      </c>
      <c r="E1763" s="0" t="s">
        <v>1478</v>
      </c>
      <c r="F1763" s="0" t="s">
        <v>560</v>
      </c>
      <c r="G1763" s="0" t="s">
        <v>7087</v>
      </c>
      <c r="H1763" s="0" t="s">
        <v>7088</v>
      </c>
      <c r="I1763" s="2">
        <v>46212</v>
      </c>
      <c r="J1763" s="2">
        <v>47673</v>
      </c>
    </row>
    <row r="1764" customFormat="false" ht="15" hidden="false" customHeight="false" outlineLevel="0" collapsed="false">
      <c r="A1764" s="0" t="s">
        <v>1441</v>
      </c>
      <c r="B1764" s="0" t="s">
        <v>1442</v>
      </c>
      <c r="C1764" s="0" t="s">
        <v>7089</v>
      </c>
      <c r="D1764" s="0" t="s">
        <v>7090</v>
      </c>
      <c r="E1764" s="0" t="s">
        <v>1443</v>
      </c>
      <c r="F1764" s="0" t="s">
        <v>15</v>
      </c>
      <c r="G1764" s="0" t="s">
        <v>16</v>
      </c>
      <c r="H1764" s="0" t="s">
        <v>7091</v>
      </c>
      <c r="I1764" s="2">
        <v>46212</v>
      </c>
      <c r="J1764" s="2">
        <v>47673</v>
      </c>
    </row>
    <row r="1765" customFormat="false" ht="15" hidden="false" customHeight="false" outlineLevel="0" collapsed="false">
      <c r="A1765" s="0" t="s">
        <v>7092</v>
      </c>
      <c r="B1765" s="0" t="s">
        <v>7093</v>
      </c>
      <c r="C1765" s="0" t="s">
        <v>7094</v>
      </c>
      <c r="D1765" s="0" t="s">
        <v>7095</v>
      </c>
      <c r="E1765" s="0" t="s">
        <v>1443</v>
      </c>
      <c r="F1765" s="0" t="s">
        <v>231</v>
      </c>
      <c r="G1765" s="0" t="s">
        <v>232</v>
      </c>
      <c r="H1765" s="0" t="s">
        <v>7096</v>
      </c>
      <c r="I1765" s="2">
        <v>46211</v>
      </c>
      <c r="J1765" s="2">
        <v>47672</v>
      </c>
    </row>
    <row r="1766" customFormat="false" ht="15" hidden="false" customHeight="false" outlineLevel="0" collapsed="false">
      <c r="A1766" s="0" t="s">
        <v>1085</v>
      </c>
      <c r="B1766" s="0" t="s">
        <v>1086</v>
      </c>
      <c r="C1766" s="0" t="s">
        <v>1087</v>
      </c>
      <c r="D1766" s="0" t="s">
        <v>1088</v>
      </c>
      <c r="E1766" s="0" t="s">
        <v>90</v>
      </c>
      <c r="F1766" s="0" t="s">
        <v>71</v>
      </c>
      <c r="G1766" s="0" t="s">
        <v>72</v>
      </c>
      <c r="H1766" s="0" t="s">
        <v>7097</v>
      </c>
      <c r="I1766" s="2">
        <v>46211</v>
      </c>
      <c r="J1766" s="2">
        <v>47672</v>
      </c>
    </row>
    <row r="1767" customFormat="false" ht="15" hidden="false" customHeight="false" outlineLevel="0" collapsed="false">
      <c r="A1767" s="0" t="s">
        <v>1422</v>
      </c>
      <c r="B1767" s="0" t="s">
        <v>1423</v>
      </c>
      <c r="C1767" s="0" t="s">
        <v>1424</v>
      </c>
      <c r="D1767" s="0" t="s">
        <v>1425</v>
      </c>
      <c r="E1767" s="0" t="s">
        <v>1426</v>
      </c>
      <c r="F1767" s="0" t="s">
        <v>205</v>
      </c>
      <c r="G1767" s="0" t="s">
        <v>206</v>
      </c>
      <c r="H1767" s="0" t="s">
        <v>7098</v>
      </c>
      <c r="I1767" s="2">
        <v>46211</v>
      </c>
      <c r="J1767" s="2">
        <v>47672</v>
      </c>
    </row>
    <row r="1768" customFormat="false" ht="15" hidden="false" customHeight="false" outlineLevel="0" collapsed="false">
      <c r="I1768" s="2"/>
      <c r="J1768" s="2"/>
    </row>
    <row r="1769" customFormat="false" ht="15" hidden="false" customHeight="false" outlineLevel="0" collapsed="false">
      <c r="A1769" s="0" t="s">
        <v>7099</v>
      </c>
      <c r="B1769" s="0" t="s">
        <v>7100</v>
      </c>
      <c r="C1769" s="0" t="s">
        <v>7101</v>
      </c>
      <c r="D1769" s="0" t="s">
        <v>7102</v>
      </c>
      <c r="E1769" s="0" t="s">
        <v>181</v>
      </c>
      <c r="F1769" s="0" t="s">
        <v>205</v>
      </c>
      <c r="G1769" s="0" t="s">
        <v>206</v>
      </c>
      <c r="H1769" s="0" t="s">
        <v>7103</v>
      </c>
      <c r="I1769" s="2">
        <v>46216</v>
      </c>
      <c r="J1769" s="2">
        <v>47677</v>
      </c>
    </row>
    <row r="1770" customFormat="false" ht="15" hidden="false" customHeight="false" outlineLevel="0" collapsed="false">
      <c r="A1770" s="0" t="s">
        <v>4750</v>
      </c>
      <c r="B1770" s="0" t="s">
        <v>4751</v>
      </c>
      <c r="C1770" s="0" t="s">
        <v>4752</v>
      </c>
      <c r="D1770" s="0" t="s">
        <v>4753</v>
      </c>
      <c r="E1770" s="0" t="s">
        <v>4754</v>
      </c>
      <c r="F1770" s="0" t="s">
        <v>1059</v>
      </c>
      <c r="G1770" s="0" t="s">
        <v>989</v>
      </c>
      <c r="H1770" s="0" t="s">
        <v>7104</v>
      </c>
      <c r="I1770" s="2">
        <v>46213</v>
      </c>
      <c r="J1770" s="2">
        <v>47674</v>
      </c>
    </row>
    <row r="1771" customFormat="false" ht="15" hidden="false" customHeight="false" outlineLevel="0" collapsed="false">
      <c r="A1771" s="0" t="s">
        <v>7105</v>
      </c>
      <c r="B1771" s="0" t="s">
        <v>241</v>
      </c>
      <c r="C1771" s="0" t="s">
        <v>7106</v>
      </c>
      <c r="D1771" s="0" t="s">
        <v>7107</v>
      </c>
      <c r="E1771" s="0" t="s">
        <v>1647</v>
      </c>
      <c r="F1771" s="0" t="s">
        <v>15</v>
      </c>
      <c r="G1771" s="0" t="s">
        <v>16</v>
      </c>
      <c r="H1771" s="0" t="s">
        <v>7108</v>
      </c>
      <c r="I1771" s="2">
        <v>46216</v>
      </c>
      <c r="J1771" s="2">
        <v>47677</v>
      </c>
    </row>
    <row r="1772" customFormat="false" ht="15" hidden="false" customHeight="false" outlineLevel="0" collapsed="false">
      <c r="I1772" s="2"/>
      <c r="J1772" s="2"/>
    </row>
    <row r="1773" customFormat="false" ht="15" hidden="false" customHeight="false" outlineLevel="0" collapsed="false">
      <c r="A1773" s="0" t="s">
        <v>1401</v>
      </c>
      <c r="B1773" s="0" t="s">
        <v>1402</v>
      </c>
      <c r="C1773" s="0" t="s">
        <v>1403</v>
      </c>
      <c r="D1773" s="0" t="s">
        <v>1404</v>
      </c>
      <c r="E1773" s="0" t="s">
        <v>90</v>
      </c>
      <c r="F1773" s="0" t="s">
        <v>560</v>
      </c>
      <c r="G1773" s="0" t="s">
        <v>7087</v>
      </c>
      <c r="H1773" s="0" t="s">
        <v>7109</v>
      </c>
      <c r="I1773" s="2">
        <v>46225</v>
      </c>
      <c r="J1773" s="2">
        <v>47686</v>
      </c>
    </row>
    <row r="1774" customFormat="false" ht="15" hidden="false" customHeight="false" outlineLevel="0" collapsed="false">
      <c r="A1774" s="0" t="s">
        <v>2208</v>
      </c>
      <c r="B1774" s="0" t="s">
        <v>2209</v>
      </c>
      <c r="C1774" s="0" t="s">
        <v>2210</v>
      </c>
      <c r="D1774" s="0" t="s">
        <v>2211</v>
      </c>
      <c r="E1774" s="0" t="s">
        <v>2212</v>
      </c>
      <c r="F1774" s="0" t="s">
        <v>1880</v>
      </c>
      <c r="G1774" s="0" t="s">
        <v>1881</v>
      </c>
      <c r="I1774" s="2"/>
      <c r="J1774" s="2"/>
    </row>
    <row r="1775" customFormat="false" ht="15" hidden="false" customHeight="false" outlineLevel="0" collapsed="false">
      <c r="A1775" s="0" t="s">
        <v>1485</v>
      </c>
      <c r="B1775" s="0" t="s">
        <v>1086</v>
      </c>
      <c r="C1775" s="0" t="s">
        <v>7110</v>
      </c>
      <c r="D1775" s="0" t="s">
        <v>652</v>
      </c>
      <c r="E1775" s="0" t="s">
        <v>653</v>
      </c>
      <c r="F1775" s="0" t="s">
        <v>321</v>
      </c>
      <c r="G1775" s="0" t="s">
        <v>322</v>
      </c>
      <c r="H1775" s="0" t="s">
        <v>7111</v>
      </c>
      <c r="I1775" s="2">
        <v>46224</v>
      </c>
      <c r="J1775" s="2">
        <v>47685</v>
      </c>
    </row>
    <row r="1776" customFormat="false" ht="15" hidden="false" customHeight="false" outlineLevel="0" collapsed="false">
      <c r="I1776" s="2"/>
      <c r="J1776" s="2"/>
    </row>
    <row r="1777" customFormat="false" ht="15" hidden="false" customHeight="false" outlineLevel="0" collapsed="false">
      <c r="A1777" s="0" t="s">
        <v>7112</v>
      </c>
      <c r="B1777" s="0" t="s">
        <v>7113</v>
      </c>
      <c r="C1777" s="0" t="s">
        <v>7114</v>
      </c>
      <c r="D1777" s="0" t="s">
        <v>7115</v>
      </c>
      <c r="E1777" s="0" t="s">
        <v>7116</v>
      </c>
      <c r="F1777" s="0" t="s">
        <v>321</v>
      </c>
      <c r="G1777" s="0" t="s">
        <v>322</v>
      </c>
      <c r="H1777" s="0" t="s">
        <v>7117</v>
      </c>
      <c r="I1777" s="2">
        <v>46227</v>
      </c>
      <c r="J1777" s="2">
        <v>47688</v>
      </c>
    </row>
    <row r="1778" customFormat="false" ht="15" hidden="false" customHeight="false" outlineLevel="0" collapsed="false">
      <c r="A1778" s="0" t="s">
        <v>7118</v>
      </c>
      <c r="B1778" s="0" t="s">
        <v>7119</v>
      </c>
      <c r="C1778" s="0" t="s">
        <v>7120</v>
      </c>
      <c r="D1778" s="0" t="s">
        <v>7121</v>
      </c>
      <c r="E1778" s="0" t="s">
        <v>7122</v>
      </c>
      <c r="F1778" s="0" t="s">
        <v>15</v>
      </c>
      <c r="G1778" s="0" t="s">
        <v>16</v>
      </c>
      <c r="H1778" s="0" t="s">
        <v>7123</v>
      </c>
      <c r="I1778" s="2">
        <v>46227</v>
      </c>
      <c r="J1778" s="2">
        <v>47688</v>
      </c>
    </row>
    <row r="1779" customFormat="false" ht="15" hidden="false" customHeight="false" outlineLevel="0" collapsed="false">
      <c r="A1779" s="0" t="s">
        <v>862</v>
      </c>
      <c r="B1779" s="0" t="s">
        <v>863</v>
      </c>
      <c r="C1779" s="0" t="s">
        <v>864</v>
      </c>
      <c r="D1779" s="0" t="s">
        <v>865</v>
      </c>
      <c r="E1779" s="0" t="s">
        <v>866</v>
      </c>
      <c r="F1779" s="0" t="s">
        <v>91</v>
      </c>
      <c r="G1779" s="0" t="s">
        <v>92</v>
      </c>
      <c r="H1779" s="0" t="s">
        <v>7124</v>
      </c>
      <c r="I1779" s="2">
        <v>46234</v>
      </c>
      <c r="J1779" s="2">
        <v>47695</v>
      </c>
    </row>
    <row r="1780" customFormat="false" ht="15" hidden="false" customHeight="false" outlineLevel="0" collapsed="false">
      <c r="A1780" s="0" t="s">
        <v>1445</v>
      </c>
      <c r="B1780" s="0" t="s">
        <v>1446</v>
      </c>
      <c r="C1780" s="0" t="s">
        <v>7125</v>
      </c>
      <c r="D1780" s="0" t="s">
        <v>7126</v>
      </c>
      <c r="E1780" s="0" t="s">
        <v>1447</v>
      </c>
      <c r="F1780" s="0" t="s">
        <v>1059</v>
      </c>
      <c r="G1780" s="0" t="s">
        <v>989</v>
      </c>
      <c r="H1780" s="0" t="s">
        <v>7127</v>
      </c>
      <c r="I1780" s="2">
        <v>46230</v>
      </c>
      <c r="J1780" s="2">
        <v>47691</v>
      </c>
    </row>
    <row r="1781" customFormat="false" ht="15" hidden="false" customHeight="false" outlineLevel="0" collapsed="false">
      <c r="A1781" s="0" t="s">
        <v>7128</v>
      </c>
      <c r="B1781" s="0" t="s">
        <v>7129</v>
      </c>
      <c r="C1781" s="0" t="s">
        <v>7130</v>
      </c>
      <c r="D1781" s="0" t="s">
        <v>7131</v>
      </c>
      <c r="E1781" s="0" t="s">
        <v>7132</v>
      </c>
      <c r="F1781" s="0" t="s">
        <v>231</v>
      </c>
      <c r="G1781" s="0" t="s">
        <v>232</v>
      </c>
      <c r="H1781" s="0" t="s">
        <v>7133</v>
      </c>
      <c r="I1781" s="2">
        <v>46227</v>
      </c>
      <c r="J1781" s="2">
        <v>47688</v>
      </c>
    </row>
    <row r="1782" customFormat="false" ht="15" hidden="false" customHeight="false" outlineLevel="0" collapsed="false">
      <c r="A1782" s="0" t="s">
        <v>200</v>
      </c>
      <c r="B1782" s="0" t="s">
        <v>201</v>
      </c>
      <c r="C1782" s="0" t="s">
        <v>202</v>
      </c>
      <c r="D1782" s="0" t="s">
        <v>203</v>
      </c>
      <c r="E1782" s="0" t="s">
        <v>204</v>
      </c>
      <c r="F1782" s="0" t="s">
        <v>888</v>
      </c>
      <c r="G1782" s="0" t="s">
        <v>889</v>
      </c>
      <c r="H1782" s="0" t="s">
        <v>7134</v>
      </c>
      <c r="I1782" s="2">
        <v>46233</v>
      </c>
      <c r="J1782" s="2">
        <v>47694</v>
      </c>
    </row>
    <row r="1783" customFormat="false" ht="15" hidden="false" customHeight="false" outlineLevel="0" collapsed="false">
      <c r="A1783" s="0" t="s">
        <v>7135</v>
      </c>
      <c r="B1783" s="0" t="s">
        <v>7136</v>
      </c>
      <c r="C1783" s="0" t="s">
        <v>7137</v>
      </c>
      <c r="D1783" s="0" t="s">
        <v>7138</v>
      </c>
      <c r="E1783" s="0" t="s">
        <v>7139</v>
      </c>
      <c r="F1783" s="0" t="s">
        <v>71</v>
      </c>
      <c r="G1783" s="0" t="s">
        <v>72</v>
      </c>
      <c r="H1783" s="0" t="s">
        <v>7140</v>
      </c>
      <c r="I1783" s="2">
        <v>46227</v>
      </c>
      <c r="J1783" s="2">
        <v>47688</v>
      </c>
    </row>
    <row r="1784" customFormat="false" ht="15" hidden="false" customHeight="false" outlineLevel="0" collapsed="false">
      <c r="I1784" s="2"/>
      <c r="J1784" s="2"/>
    </row>
    <row r="1785" customFormat="false" ht="15" hidden="false" customHeight="false" outlineLevel="0" collapsed="false">
      <c r="A1785" s="0" t="s">
        <v>1438</v>
      </c>
      <c r="B1785" s="0" t="s">
        <v>1439</v>
      </c>
      <c r="C1785" s="0" t="s">
        <v>7141</v>
      </c>
      <c r="D1785" s="0" t="s">
        <v>7142</v>
      </c>
      <c r="E1785" s="0" t="s">
        <v>90</v>
      </c>
      <c r="F1785" s="0" t="s">
        <v>15</v>
      </c>
      <c r="G1785" s="0" t="s">
        <v>16</v>
      </c>
      <c r="H1785" s="0" t="s">
        <v>7143</v>
      </c>
      <c r="I1785" s="2">
        <v>46231</v>
      </c>
      <c r="J1785" s="2">
        <v>47692</v>
      </c>
    </row>
    <row r="1786" customFormat="false" ht="15" hidden="false" customHeight="false" outlineLevel="0" collapsed="false">
      <c r="A1786" s="0" t="s">
        <v>7144</v>
      </c>
      <c r="B1786" s="0" t="s">
        <v>1683</v>
      </c>
      <c r="C1786" s="0" t="s">
        <v>7145</v>
      </c>
      <c r="D1786" s="0" t="s">
        <v>7146</v>
      </c>
      <c r="E1786" s="0" t="s">
        <v>665</v>
      </c>
      <c r="F1786" s="0" t="s">
        <v>321</v>
      </c>
      <c r="G1786" s="0" t="s">
        <v>322</v>
      </c>
      <c r="H1786" s="0" t="s">
        <v>7147</v>
      </c>
      <c r="I1786" s="2">
        <v>46231</v>
      </c>
      <c r="J1786" s="2">
        <v>47692</v>
      </c>
    </row>
    <row r="1787" customFormat="false" ht="15" hidden="false" customHeight="false" outlineLevel="0" collapsed="false">
      <c r="I1787" s="2"/>
      <c r="J1787" s="2"/>
    </row>
    <row r="1788" customFormat="false" ht="15" hidden="false" customHeight="false" outlineLevel="0" collapsed="false">
      <c r="A1788" s="0" t="s">
        <v>1490</v>
      </c>
      <c r="B1788" s="0" t="s">
        <v>1491</v>
      </c>
      <c r="C1788" s="0" t="s">
        <v>7148</v>
      </c>
      <c r="D1788" s="0" t="s">
        <v>7149</v>
      </c>
      <c r="E1788" s="0" t="s">
        <v>1492</v>
      </c>
      <c r="F1788" s="0" t="s">
        <v>91</v>
      </c>
      <c r="G1788" s="0" t="s">
        <v>92</v>
      </c>
      <c r="H1788" s="0" t="s">
        <v>7150</v>
      </c>
      <c r="I1788" s="2">
        <v>46238</v>
      </c>
      <c r="J1788" s="2">
        <v>47699</v>
      </c>
    </row>
    <row r="1789" customFormat="false" ht="15" hidden="false" customHeight="false" outlineLevel="0" collapsed="false">
      <c r="A1789" s="0" t="s">
        <v>1431</v>
      </c>
      <c r="B1789" s="0" t="s">
        <v>926</v>
      </c>
      <c r="C1789" s="0" t="s">
        <v>7151</v>
      </c>
      <c r="D1789" s="0" t="s">
        <v>7152</v>
      </c>
      <c r="E1789" s="0" t="s">
        <v>1432</v>
      </c>
      <c r="F1789" s="0" t="s">
        <v>71</v>
      </c>
      <c r="G1789" s="0" t="s">
        <v>72</v>
      </c>
      <c r="H1789" s="0" t="s">
        <v>7153</v>
      </c>
      <c r="I1789" s="2">
        <v>46238</v>
      </c>
      <c r="J1789" s="2">
        <v>47699</v>
      </c>
    </row>
    <row r="1790" customFormat="false" ht="15" hidden="false" customHeight="false" outlineLevel="0" collapsed="false">
      <c r="A1790" s="0" t="s">
        <v>1967</v>
      </c>
      <c r="B1790" s="0" t="s">
        <v>1968</v>
      </c>
      <c r="C1790" s="0" t="s">
        <v>1969</v>
      </c>
      <c r="D1790" s="0" t="s">
        <v>1970</v>
      </c>
      <c r="E1790" s="0" t="s">
        <v>382</v>
      </c>
      <c r="F1790" s="0" t="s">
        <v>15</v>
      </c>
      <c r="G1790" s="0" t="s">
        <v>16</v>
      </c>
      <c r="H1790" s="0" t="s">
        <v>7154</v>
      </c>
      <c r="I1790" s="2">
        <v>46238</v>
      </c>
      <c r="J1790" s="2">
        <v>47699</v>
      </c>
    </row>
    <row r="1791" customFormat="false" ht="15" hidden="false" customHeight="false" outlineLevel="0" collapsed="false">
      <c r="A1791" s="0" t="s">
        <v>1516</v>
      </c>
      <c r="B1791" s="0" t="s">
        <v>1517</v>
      </c>
      <c r="C1791" s="0" t="s">
        <v>1518</v>
      </c>
      <c r="D1791" s="0" t="s">
        <v>1519</v>
      </c>
      <c r="E1791" s="0" t="s">
        <v>1520</v>
      </c>
      <c r="F1791" s="0" t="s">
        <v>91</v>
      </c>
      <c r="G1791" s="0" t="s">
        <v>92</v>
      </c>
      <c r="H1791" s="0" t="s">
        <v>7155</v>
      </c>
      <c r="I1791" s="2">
        <v>46238</v>
      </c>
      <c r="J1791" s="2">
        <v>47699</v>
      </c>
    </row>
    <row r="1792" customFormat="false" ht="15" hidden="false" customHeight="false" outlineLevel="0" collapsed="false">
      <c r="I1792" s="2"/>
      <c r="J1792" s="2"/>
    </row>
    <row r="1793" customFormat="false" ht="15" hidden="false" customHeight="false" outlineLevel="0" collapsed="false">
      <c r="A1793" s="0" t="s">
        <v>6516</v>
      </c>
      <c r="B1793" s="0" t="s">
        <v>6517</v>
      </c>
      <c r="C1793" s="0" t="s">
        <v>6518</v>
      </c>
      <c r="D1793" s="0" t="s">
        <v>6519</v>
      </c>
      <c r="E1793" s="0" t="s">
        <v>6520</v>
      </c>
      <c r="F1793" s="0" t="s">
        <v>15</v>
      </c>
      <c r="G1793" s="0" t="s">
        <v>16</v>
      </c>
      <c r="H1793" s="0" t="s">
        <v>7156</v>
      </c>
      <c r="I1793" s="2">
        <v>46244</v>
      </c>
      <c r="J1793" s="2">
        <v>47705</v>
      </c>
    </row>
    <row r="1794" customFormat="false" ht="15" hidden="false" customHeight="false" outlineLevel="0" collapsed="false">
      <c r="A1794" s="0" t="s">
        <v>7157</v>
      </c>
      <c r="B1794" s="0" t="s">
        <v>7158</v>
      </c>
      <c r="C1794" s="0" t="s">
        <v>7159</v>
      </c>
      <c r="D1794" s="0" t="s">
        <v>7160</v>
      </c>
      <c r="E1794" s="0" t="s">
        <v>1334</v>
      </c>
      <c r="F1794" s="0" t="s">
        <v>888</v>
      </c>
      <c r="G1794" s="0" t="s">
        <v>889</v>
      </c>
      <c r="H1794" s="0" t="s">
        <v>7161</v>
      </c>
      <c r="I1794" s="2">
        <v>46244</v>
      </c>
      <c r="J1794" s="2">
        <v>47705</v>
      </c>
    </row>
    <row r="1795" customFormat="false" ht="15" hidden="false" customHeight="false" outlineLevel="0" collapsed="false">
      <c r="A1795" s="0" t="s">
        <v>1428</v>
      </c>
      <c r="B1795" s="0" t="s">
        <v>1429</v>
      </c>
      <c r="C1795" s="0" t="s">
        <v>7162</v>
      </c>
      <c r="D1795" s="0" t="s">
        <v>7163</v>
      </c>
      <c r="E1795" s="0" t="s">
        <v>445</v>
      </c>
      <c r="F1795" s="0" t="s">
        <v>91</v>
      </c>
      <c r="G1795" s="0" t="s">
        <v>92</v>
      </c>
      <c r="H1795" s="0" t="s">
        <v>7164</v>
      </c>
      <c r="I1795" s="2">
        <v>46244</v>
      </c>
      <c r="J1795" s="2">
        <v>47705</v>
      </c>
    </row>
    <row r="1796" customFormat="false" ht="15" hidden="false" customHeight="false" outlineLevel="0" collapsed="false">
      <c r="I1796" s="2"/>
      <c r="J1796" s="2"/>
    </row>
    <row r="1797" customFormat="false" ht="15" hidden="false" customHeight="false" outlineLevel="0" collapsed="false">
      <c r="A1797" s="0" t="s">
        <v>7165</v>
      </c>
      <c r="B1797" s="0" t="s">
        <v>7166</v>
      </c>
      <c r="C1797" s="0" t="s">
        <v>7167</v>
      </c>
      <c r="D1797" s="0" t="s">
        <v>7168</v>
      </c>
      <c r="E1797" s="0" t="s">
        <v>7169</v>
      </c>
      <c r="F1797" s="0" t="s">
        <v>91</v>
      </c>
      <c r="G1797" s="0" t="s">
        <v>92</v>
      </c>
      <c r="H1797" s="0" t="s">
        <v>7170</v>
      </c>
      <c r="I1797" s="2">
        <v>46259</v>
      </c>
      <c r="J1797" s="2">
        <v>47720</v>
      </c>
    </row>
    <row r="1798" customFormat="false" ht="15" hidden="false" customHeight="false" outlineLevel="0" collapsed="false">
      <c r="I1798" s="2"/>
      <c r="J1798" s="2"/>
    </row>
    <row r="1799" customFormat="false" ht="15" hidden="false" customHeight="false" outlineLevel="0" collapsed="false">
      <c r="A1799" s="0" t="s">
        <v>7171</v>
      </c>
      <c r="B1799" s="0" t="s">
        <v>743</v>
      </c>
      <c r="C1799" s="0" t="s">
        <v>7172</v>
      </c>
      <c r="D1799" s="0" t="s">
        <v>7173</v>
      </c>
      <c r="E1799" s="0" t="s">
        <v>1525</v>
      </c>
      <c r="F1799" s="0" t="s">
        <v>91</v>
      </c>
      <c r="G1799" s="0" t="s">
        <v>92</v>
      </c>
      <c r="H1799" s="0" t="s">
        <v>7174</v>
      </c>
      <c r="I1799" s="2">
        <v>46259</v>
      </c>
      <c r="J1799" s="2">
        <v>47720</v>
      </c>
    </row>
    <row r="1800" customFormat="false" ht="15" hidden="false" customHeight="false" outlineLevel="0" collapsed="false">
      <c r="A1800" s="0" t="s">
        <v>7175</v>
      </c>
      <c r="B1800" s="0" t="s">
        <v>7176</v>
      </c>
      <c r="C1800" s="0" t="s">
        <v>7177</v>
      </c>
      <c r="D1800" s="0" t="s">
        <v>7178</v>
      </c>
      <c r="E1800" s="0" t="s">
        <v>7179</v>
      </c>
      <c r="F1800" s="0" t="s">
        <v>71</v>
      </c>
      <c r="G1800" s="0" t="s">
        <v>72</v>
      </c>
      <c r="H1800" s="0" t="s">
        <v>7180</v>
      </c>
      <c r="I1800" s="2">
        <v>46259</v>
      </c>
      <c r="J1800" s="2">
        <v>47720</v>
      </c>
    </row>
    <row r="1801" customFormat="false" ht="15" hidden="false" customHeight="false" outlineLevel="0" collapsed="false">
      <c r="I1801" s="2"/>
      <c r="J1801" s="2"/>
    </row>
    <row r="1802" customFormat="false" ht="15" hidden="false" customHeight="false" outlineLevel="0" collapsed="false">
      <c r="A1802" s="0" t="s">
        <v>1602</v>
      </c>
      <c r="B1802" s="0" t="s">
        <v>1603</v>
      </c>
      <c r="C1802" s="0" t="s">
        <v>1604</v>
      </c>
      <c r="D1802" s="0" t="s">
        <v>1605</v>
      </c>
      <c r="E1802" s="0" t="s">
        <v>1606</v>
      </c>
      <c r="F1802" s="0" t="s">
        <v>231</v>
      </c>
      <c r="G1802" s="0" t="s">
        <v>232</v>
      </c>
      <c r="H1802" s="0" t="s">
        <v>7181</v>
      </c>
      <c r="I1802" s="2">
        <v>46259</v>
      </c>
      <c r="J1802" s="2">
        <v>47720</v>
      </c>
    </row>
    <row r="1803" customFormat="false" ht="15" hidden="false" customHeight="false" outlineLevel="0" collapsed="false">
      <c r="I1803" s="2"/>
      <c r="J1803" s="2"/>
    </row>
    <row r="1804" customFormat="false" ht="15" hidden="false" customHeight="false" outlineLevel="0" collapsed="false">
      <c r="A1804" s="0" t="s">
        <v>7182</v>
      </c>
      <c r="B1804" s="0" t="s">
        <v>7183</v>
      </c>
      <c r="C1804" s="0" t="s">
        <v>7184</v>
      </c>
      <c r="D1804" s="0" t="s">
        <v>7185</v>
      </c>
      <c r="E1804" s="0" t="s">
        <v>7186</v>
      </c>
      <c r="F1804" s="0" t="s">
        <v>15</v>
      </c>
      <c r="G1804" s="0" t="s">
        <v>16</v>
      </c>
      <c r="H1804" s="0" t="s">
        <v>7187</v>
      </c>
      <c r="I1804" s="2">
        <v>46268</v>
      </c>
      <c r="J1804" s="2">
        <v>47729</v>
      </c>
    </row>
    <row r="1805" customFormat="false" ht="15" hidden="false" customHeight="false" outlineLevel="0" collapsed="false">
      <c r="A1805" s="0" t="s">
        <v>1749</v>
      </c>
      <c r="B1805" s="0" t="s">
        <v>1750</v>
      </c>
      <c r="C1805" s="0" t="s">
        <v>1751</v>
      </c>
      <c r="D1805" s="0" t="s">
        <v>1752</v>
      </c>
      <c r="E1805" s="0" t="s">
        <v>136</v>
      </c>
      <c r="F1805" s="0" t="s">
        <v>231</v>
      </c>
      <c r="G1805" s="0" t="s">
        <v>232</v>
      </c>
      <c r="H1805" s="0" t="s">
        <v>7188</v>
      </c>
      <c r="I1805" s="2">
        <v>46283</v>
      </c>
      <c r="J1805" s="2">
        <v>47744</v>
      </c>
    </row>
    <row r="1806" customFormat="false" ht="15" hidden="false" customHeight="false" outlineLevel="0" collapsed="false">
      <c r="A1806" s="0" t="s">
        <v>1532</v>
      </c>
      <c r="B1806" s="0" t="s">
        <v>1533</v>
      </c>
      <c r="C1806" s="0" t="s">
        <v>1534</v>
      </c>
      <c r="D1806" s="0" t="s">
        <v>1535</v>
      </c>
      <c r="E1806" s="0" t="s">
        <v>445</v>
      </c>
      <c r="F1806" s="0" t="s">
        <v>91</v>
      </c>
      <c r="G1806" s="0" t="s">
        <v>92</v>
      </c>
      <c r="H1806" s="0" t="s">
        <v>7189</v>
      </c>
      <c r="I1806" s="2">
        <v>46268</v>
      </c>
      <c r="J1806" s="2">
        <v>47729</v>
      </c>
    </row>
    <row r="1807" customFormat="false" ht="15" hidden="false" customHeight="false" outlineLevel="0" collapsed="false">
      <c r="A1807" s="0" t="s">
        <v>1708</v>
      </c>
      <c r="B1807" s="0" t="s">
        <v>1709</v>
      </c>
      <c r="C1807" s="0" t="s">
        <v>1710</v>
      </c>
      <c r="D1807" s="0" t="s">
        <v>1711</v>
      </c>
      <c r="E1807" s="0" t="s">
        <v>1712</v>
      </c>
      <c r="F1807" s="0" t="s">
        <v>91</v>
      </c>
      <c r="G1807" s="0" t="s">
        <v>92</v>
      </c>
      <c r="H1807" s="0" t="s">
        <v>7190</v>
      </c>
      <c r="I1807" s="2">
        <v>46280</v>
      </c>
      <c r="J1807" s="2">
        <v>47741</v>
      </c>
    </row>
    <row r="1808" customFormat="false" ht="15" hidden="false" customHeight="false" outlineLevel="0" collapsed="false">
      <c r="A1808" s="0" t="s">
        <v>1559</v>
      </c>
      <c r="B1808" s="0" t="s">
        <v>1560</v>
      </c>
      <c r="C1808" s="0" t="s">
        <v>1561</v>
      </c>
      <c r="D1808" s="0" t="s">
        <v>1562</v>
      </c>
      <c r="E1808" s="0" t="s">
        <v>1563</v>
      </c>
      <c r="F1808" s="0" t="s">
        <v>1059</v>
      </c>
      <c r="G1808" s="0" t="s">
        <v>989</v>
      </c>
      <c r="H1808" s="0" t="s">
        <v>7191</v>
      </c>
      <c r="I1808" s="2">
        <v>46269</v>
      </c>
      <c r="J1808" s="2">
        <v>47730</v>
      </c>
    </row>
    <row r="1809" customFormat="false" ht="15" hidden="false" customHeight="false" outlineLevel="0" collapsed="false">
      <c r="A1809" s="0" t="s">
        <v>7192</v>
      </c>
      <c r="B1809" s="0" t="s">
        <v>7193</v>
      </c>
      <c r="C1809" s="0" t="s">
        <v>7194</v>
      </c>
      <c r="D1809" s="0" t="s">
        <v>7195</v>
      </c>
      <c r="E1809" s="0" t="s">
        <v>3619</v>
      </c>
      <c r="F1809" s="0" t="s">
        <v>231</v>
      </c>
      <c r="G1809" s="0" t="s">
        <v>232</v>
      </c>
      <c r="H1809" s="0" t="s">
        <v>7196</v>
      </c>
      <c r="I1809" s="2">
        <v>46268</v>
      </c>
      <c r="J1809" s="2">
        <v>47729</v>
      </c>
    </row>
    <row r="1810" customFormat="false" ht="15" hidden="false" customHeight="false" outlineLevel="0" collapsed="false">
      <c r="I1810" s="2"/>
      <c r="J1810" s="2"/>
    </row>
    <row r="1811" customFormat="false" ht="15" hidden="false" customHeight="false" outlineLevel="0" collapsed="false">
      <c r="A1811" s="0" t="s">
        <v>3481</v>
      </c>
      <c r="B1811" s="0" t="s">
        <v>3482</v>
      </c>
      <c r="C1811" s="0" t="s">
        <v>3483</v>
      </c>
      <c r="D1811" s="0" t="s">
        <v>3484</v>
      </c>
      <c r="E1811" s="0" t="s">
        <v>3485</v>
      </c>
      <c r="F1811" s="0" t="s">
        <v>1887</v>
      </c>
      <c r="G1811" s="0" t="s">
        <v>1888</v>
      </c>
      <c r="H1811" s="0" t="s">
        <v>7197</v>
      </c>
      <c r="I1811" s="2">
        <v>46274</v>
      </c>
      <c r="J1811" s="2">
        <v>47735</v>
      </c>
    </row>
    <row r="1812" customFormat="false" ht="15" hidden="false" customHeight="false" outlineLevel="0" collapsed="false">
      <c r="A1812" s="0" t="s">
        <v>3309</v>
      </c>
      <c r="B1812" s="0" t="s">
        <v>3310</v>
      </c>
      <c r="C1812" s="0" t="s">
        <v>3311</v>
      </c>
      <c r="D1812" s="0" t="s">
        <v>3312</v>
      </c>
      <c r="E1812" s="0" t="s">
        <v>1501</v>
      </c>
      <c r="F1812" s="0" t="s">
        <v>6969</v>
      </c>
      <c r="G1812" s="0" t="s">
        <v>6970</v>
      </c>
      <c r="H1812" s="0" t="s">
        <v>7198</v>
      </c>
      <c r="I1812" s="2">
        <v>46274</v>
      </c>
      <c r="J1812" s="2">
        <v>47735</v>
      </c>
    </row>
    <row r="1813" customFormat="false" ht="15" hidden="false" customHeight="false" outlineLevel="0" collapsed="false">
      <c r="I1813" s="2"/>
      <c r="J1813" s="2"/>
    </row>
    <row r="1814" customFormat="false" ht="15" hidden="false" customHeight="false" outlineLevel="0" collapsed="false">
      <c r="A1814" s="0" t="s">
        <v>1841</v>
      </c>
      <c r="B1814" s="0" t="s">
        <v>241</v>
      </c>
      <c r="C1814" s="0" t="s">
        <v>1842</v>
      </c>
      <c r="D1814" s="0" t="s">
        <v>1843</v>
      </c>
      <c r="E1814" s="0" t="s">
        <v>1844</v>
      </c>
      <c r="F1814" s="0" t="s">
        <v>91</v>
      </c>
      <c r="G1814" s="0" t="s">
        <v>92</v>
      </c>
      <c r="H1814" s="0" t="s">
        <v>7199</v>
      </c>
      <c r="I1814" s="2">
        <v>46283</v>
      </c>
      <c r="J1814" s="2">
        <v>47744</v>
      </c>
    </row>
    <row r="1815" customFormat="false" ht="15" hidden="false" customHeight="false" outlineLevel="0" collapsed="false">
      <c r="A1815" s="0" t="s">
        <v>3442</v>
      </c>
      <c r="B1815" s="0" t="s">
        <v>3443</v>
      </c>
      <c r="C1815" s="0" t="s">
        <v>3444</v>
      </c>
      <c r="D1815" s="0" t="s">
        <v>3445</v>
      </c>
      <c r="E1815" s="0" t="s">
        <v>702</v>
      </c>
      <c r="F1815" s="0" t="s">
        <v>231</v>
      </c>
      <c r="G1815" s="0" t="s">
        <v>232</v>
      </c>
      <c r="H1815" s="0" t="s">
        <v>7200</v>
      </c>
      <c r="I1815" s="2">
        <v>46283</v>
      </c>
      <c r="J1815" s="2">
        <v>47744</v>
      </c>
    </row>
    <row r="1816" customFormat="false" ht="15" hidden="false" customHeight="false" outlineLevel="0" collapsed="false">
      <c r="A1816" s="0" t="s">
        <v>7201</v>
      </c>
      <c r="B1816" s="0" t="s">
        <v>7202</v>
      </c>
      <c r="C1816" s="0" t="s">
        <v>7203</v>
      </c>
      <c r="D1816" s="0" t="s">
        <v>7204</v>
      </c>
      <c r="E1816" s="0" t="s">
        <v>1921</v>
      </c>
      <c r="F1816" s="0" t="s">
        <v>321</v>
      </c>
      <c r="G1816" s="0" t="s">
        <v>322</v>
      </c>
      <c r="H1816" s="0" t="s">
        <v>7205</v>
      </c>
      <c r="I1816" s="2">
        <v>46283</v>
      </c>
      <c r="J1816" s="2">
        <v>47744</v>
      </c>
    </row>
    <row r="1817" customFormat="false" ht="15" hidden="false" customHeight="false" outlineLevel="0" collapsed="false">
      <c r="A1817" s="0" t="s">
        <v>1743</v>
      </c>
      <c r="B1817" s="0" t="s">
        <v>1744</v>
      </c>
      <c r="C1817" s="0" t="s">
        <v>7206</v>
      </c>
      <c r="D1817" s="0" t="s">
        <v>1746</v>
      </c>
      <c r="E1817" s="0" t="s">
        <v>1747</v>
      </c>
      <c r="F1817" s="0" t="s">
        <v>91</v>
      </c>
      <c r="G1817" s="0" t="s">
        <v>92</v>
      </c>
      <c r="H1817" s="0" t="s">
        <v>7207</v>
      </c>
      <c r="I1817" s="2">
        <v>46283</v>
      </c>
      <c r="J1817" s="2">
        <v>47744</v>
      </c>
    </row>
    <row r="1818" customFormat="false" ht="15" hidden="false" customHeight="false" outlineLevel="0" collapsed="false">
      <c r="A1818" s="0" t="s">
        <v>7208</v>
      </c>
      <c r="B1818" s="0" t="s">
        <v>31</v>
      </c>
      <c r="C1818" s="0" t="s">
        <v>7209</v>
      </c>
      <c r="D1818" s="0" t="s">
        <v>7210</v>
      </c>
      <c r="E1818" s="0" t="s">
        <v>7211</v>
      </c>
      <c r="F1818" s="0" t="s">
        <v>15</v>
      </c>
      <c r="G1818" s="0" t="s">
        <v>16</v>
      </c>
      <c r="H1818" s="0" t="s">
        <v>7212</v>
      </c>
      <c r="I1818" s="2">
        <v>46283</v>
      </c>
      <c r="J1818" s="2">
        <v>47744</v>
      </c>
    </row>
    <row r="1819" customFormat="false" ht="15" hidden="false" customHeight="false" outlineLevel="0" collapsed="false">
      <c r="A1819" s="0" t="s">
        <v>1733</v>
      </c>
      <c r="B1819" s="0" t="s">
        <v>408</v>
      </c>
      <c r="C1819" s="0" t="s">
        <v>7213</v>
      </c>
      <c r="D1819" s="0" t="s">
        <v>1735</v>
      </c>
      <c r="E1819" s="0" t="s">
        <v>181</v>
      </c>
      <c r="F1819" s="0" t="s">
        <v>91</v>
      </c>
      <c r="G1819" s="0" t="s">
        <v>92</v>
      </c>
      <c r="H1819" s="0" t="s">
        <v>7214</v>
      </c>
      <c r="I1819" s="2">
        <v>46290</v>
      </c>
      <c r="J1819" s="2">
        <v>47751</v>
      </c>
    </row>
    <row r="1820" customFormat="false" ht="15" hidden="false" customHeight="false" outlineLevel="0" collapsed="false">
      <c r="A1820" s="0" t="s">
        <v>7215</v>
      </c>
      <c r="B1820" s="0" t="s">
        <v>7216</v>
      </c>
      <c r="C1820" s="0" t="s">
        <v>7217</v>
      </c>
      <c r="D1820" s="0" t="s">
        <v>7218</v>
      </c>
      <c r="E1820" s="0" t="s">
        <v>7219</v>
      </c>
      <c r="F1820" s="0" t="s">
        <v>888</v>
      </c>
      <c r="G1820" s="0" t="s">
        <v>889</v>
      </c>
      <c r="H1820" s="0" t="s">
        <v>7220</v>
      </c>
      <c r="I1820" s="2">
        <v>46288</v>
      </c>
      <c r="J1820" s="2">
        <v>47749</v>
      </c>
    </row>
    <row r="1821" customFormat="false" ht="15" hidden="false" customHeight="false" outlineLevel="0" collapsed="false">
      <c r="A1821" s="0" t="s">
        <v>1586</v>
      </c>
      <c r="B1821" s="0" t="s">
        <v>1587</v>
      </c>
      <c r="C1821" s="0" t="s">
        <v>1588</v>
      </c>
      <c r="D1821" s="0" t="s">
        <v>1589</v>
      </c>
      <c r="E1821" s="0" t="s">
        <v>1339</v>
      </c>
      <c r="F1821" s="0" t="s">
        <v>91</v>
      </c>
      <c r="G1821" s="0" t="s">
        <v>92</v>
      </c>
      <c r="H1821" s="0" t="s">
        <v>7221</v>
      </c>
      <c r="I1821" s="2">
        <v>46286</v>
      </c>
      <c r="J1821" s="2">
        <v>47747</v>
      </c>
    </row>
    <row r="1822" customFormat="false" ht="15" hidden="false" customHeight="false" outlineLevel="0" collapsed="false">
      <c r="A1822" s="0" t="s">
        <v>3427</v>
      </c>
      <c r="B1822" s="0" t="s">
        <v>19</v>
      </c>
      <c r="C1822" s="0" t="s">
        <v>3428</v>
      </c>
      <c r="D1822" s="0" t="s">
        <v>3429</v>
      </c>
      <c r="E1822" s="0" t="s">
        <v>3430</v>
      </c>
      <c r="F1822" s="0" t="s">
        <v>15</v>
      </c>
      <c r="G1822" s="0" t="s">
        <v>16</v>
      </c>
      <c r="H1822" s="0" t="s">
        <v>7222</v>
      </c>
      <c r="I1822" s="2">
        <v>46286</v>
      </c>
      <c r="J1822" s="2">
        <v>47747</v>
      </c>
    </row>
    <row r="1823" customFormat="false" ht="15" hidden="false" customHeight="false" outlineLevel="0" collapsed="false">
      <c r="A1823" s="0" t="s">
        <v>42</v>
      </c>
      <c r="B1823" s="0" t="s">
        <v>43</v>
      </c>
      <c r="C1823" s="0" t="s">
        <v>7223</v>
      </c>
      <c r="D1823" s="0" t="s">
        <v>45</v>
      </c>
      <c r="E1823" s="0" t="s">
        <v>46</v>
      </c>
      <c r="F1823" s="0" t="s">
        <v>15</v>
      </c>
      <c r="G1823" s="0" t="s">
        <v>16</v>
      </c>
      <c r="H1823" s="0" t="s">
        <v>7224</v>
      </c>
      <c r="I1823" s="2">
        <v>46286</v>
      </c>
      <c r="J1823" s="2">
        <v>47747</v>
      </c>
    </row>
    <row r="1824" customFormat="false" ht="15" hidden="false" customHeight="false" outlineLevel="0" collapsed="false">
      <c r="I1824" s="2"/>
      <c r="J1824" s="2"/>
    </row>
    <row r="1825" customFormat="false" ht="15" hidden="false" customHeight="false" outlineLevel="0" collapsed="false">
      <c r="A1825" s="0" t="s">
        <v>7225</v>
      </c>
      <c r="B1825" s="0" t="s">
        <v>7226</v>
      </c>
      <c r="C1825" s="0" t="s">
        <v>7227</v>
      </c>
      <c r="D1825" s="0" t="s">
        <v>7228</v>
      </c>
      <c r="E1825" s="0" t="s">
        <v>382</v>
      </c>
      <c r="F1825" s="0" t="s">
        <v>91</v>
      </c>
      <c r="G1825" s="0" t="s">
        <v>92</v>
      </c>
      <c r="H1825" s="0" t="s">
        <v>7229</v>
      </c>
      <c r="I1825" s="2">
        <v>46289</v>
      </c>
      <c r="J1825" s="2">
        <v>47750</v>
      </c>
    </row>
    <row r="1826" customFormat="false" ht="15" hidden="false" customHeight="false" outlineLevel="0" collapsed="false">
      <c r="A1826" s="0" t="s">
        <v>7230</v>
      </c>
      <c r="B1826" s="0" t="s">
        <v>4433</v>
      </c>
      <c r="C1826" s="0" t="s">
        <v>7231</v>
      </c>
      <c r="D1826" s="0" t="s">
        <v>7232</v>
      </c>
      <c r="E1826" s="0" t="s">
        <v>7233</v>
      </c>
      <c r="F1826" s="0" t="s">
        <v>71</v>
      </c>
      <c r="G1826" s="0" t="s">
        <v>72</v>
      </c>
      <c r="H1826" s="0" t="s">
        <v>7234</v>
      </c>
      <c r="I1826" s="2">
        <v>46289</v>
      </c>
      <c r="J1826" s="2">
        <v>47750</v>
      </c>
    </row>
    <row r="1827" customFormat="false" ht="15" hidden="false" customHeight="false" outlineLevel="0" collapsed="false">
      <c r="A1827" s="0" t="s">
        <v>1643</v>
      </c>
      <c r="B1827" s="0" t="s">
        <v>1644</v>
      </c>
      <c r="C1827" s="0" t="s">
        <v>1645</v>
      </c>
      <c r="D1827" s="0" t="s">
        <v>1646</v>
      </c>
      <c r="E1827" s="0" t="s">
        <v>1647</v>
      </c>
      <c r="F1827" s="0" t="s">
        <v>91</v>
      </c>
      <c r="G1827" s="0" t="s">
        <v>92</v>
      </c>
      <c r="H1827" s="0" t="s">
        <v>7235</v>
      </c>
      <c r="I1827" s="2">
        <v>46289</v>
      </c>
      <c r="J1827" s="2">
        <v>47750</v>
      </c>
    </row>
    <row r="1828" customFormat="false" ht="15" hidden="false" customHeight="false" outlineLevel="0" collapsed="false">
      <c r="A1828" s="0" t="s">
        <v>1671</v>
      </c>
      <c r="B1828" s="0" t="s">
        <v>1672</v>
      </c>
      <c r="C1828" s="0" t="s">
        <v>7236</v>
      </c>
      <c r="D1828" s="0" t="s">
        <v>1674</v>
      </c>
      <c r="E1828" s="0" t="s">
        <v>90</v>
      </c>
      <c r="F1828" s="0" t="s">
        <v>91</v>
      </c>
      <c r="G1828" s="0" t="s">
        <v>92</v>
      </c>
      <c r="I1828" s="2"/>
      <c r="J1828" s="2"/>
    </row>
    <row r="1829" customFormat="false" ht="15" hidden="false" customHeight="false" outlineLevel="0" collapsed="false">
      <c r="A1829" s="0" t="s">
        <v>7237</v>
      </c>
      <c r="B1829" s="0" t="s">
        <v>7238</v>
      </c>
      <c r="C1829" s="0" t="s">
        <v>7239</v>
      </c>
      <c r="D1829" s="0" t="s">
        <v>7240</v>
      </c>
      <c r="E1829" s="0" t="s">
        <v>7241</v>
      </c>
      <c r="F1829" s="0" t="s">
        <v>91</v>
      </c>
      <c r="G1829" s="0" t="s">
        <v>92</v>
      </c>
      <c r="H1829" s="0" t="s">
        <v>7242</v>
      </c>
      <c r="I1829" s="2">
        <v>46289</v>
      </c>
      <c r="J1829" s="2">
        <v>47750</v>
      </c>
    </row>
    <row r="1830" customFormat="false" ht="15" hidden="false" customHeight="false" outlineLevel="0" collapsed="false">
      <c r="I1830" s="2"/>
      <c r="J1830" s="2"/>
    </row>
    <row r="1831" customFormat="false" ht="15" hidden="false" customHeight="false" outlineLevel="0" collapsed="false">
      <c r="A1831" s="0" t="s">
        <v>177</v>
      </c>
      <c r="B1831" s="0" t="s">
        <v>178</v>
      </c>
      <c r="C1831" s="0" t="s">
        <v>179</v>
      </c>
      <c r="D1831" s="0" t="s">
        <v>180</v>
      </c>
      <c r="E1831" s="0" t="s">
        <v>181</v>
      </c>
      <c r="F1831" s="0" t="s">
        <v>91</v>
      </c>
      <c r="G1831" s="0" t="s">
        <v>92</v>
      </c>
      <c r="H1831" s="0" t="s">
        <v>7243</v>
      </c>
      <c r="I1831" s="2">
        <v>46294</v>
      </c>
      <c r="J1831" s="2">
        <v>47755</v>
      </c>
    </row>
    <row r="1832" customFormat="false" ht="15" hidden="false" customHeight="false" outlineLevel="0" collapsed="false">
      <c r="I1832" s="2"/>
      <c r="J1832" s="2"/>
    </row>
    <row r="1833" customFormat="false" ht="15" hidden="false" customHeight="false" outlineLevel="0" collapsed="false">
      <c r="A1833" s="0" t="s">
        <v>1776</v>
      </c>
      <c r="B1833" s="0" t="s">
        <v>1777</v>
      </c>
      <c r="C1833" s="0" t="s">
        <v>1778</v>
      </c>
      <c r="D1833" s="0" t="s">
        <v>1779</v>
      </c>
      <c r="E1833" s="0" t="s">
        <v>90</v>
      </c>
      <c r="F1833" s="0" t="s">
        <v>15</v>
      </c>
      <c r="G1833" s="0" t="s">
        <v>16</v>
      </c>
      <c r="H1833" s="0" t="s">
        <v>7244</v>
      </c>
      <c r="I1833" s="2">
        <v>46301</v>
      </c>
      <c r="J1833" s="2">
        <v>47762</v>
      </c>
    </row>
    <row r="1834" customFormat="false" ht="15" hidden="false" customHeight="false" outlineLevel="0" collapsed="false">
      <c r="A1834" s="0" t="s">
        <v>1983</v>
      </c>
      <c r="B1834" s="0" t="s">
        <v>7245</v>
      </c>
      <c r="C1834" s="0" t="s">
        <v>7246</v>
      </c>
      <c r="D1834" s="0" t="s">
        <v>7247</v>
      </c>
      <c r="E1834" s="0" t="s">
        <v>1986</v>
      </c>
      <c r="F1834" s="0" t="s">
        <v>91</v>
      </c>
      <c r="G1834" s="0" t="s">
        <v>92</v>
      </c>
      <c r="H1834" s="0" t="s">
        <v>7248</v>
      </c>
      <c r="I1834" s="2">
        <v>46302</v>
      </c>
      <c r="J1834" s="2">
        <v>47763</v>
      </c>
    </row>
    <row r="1835" customFormat="false" ht="15" hidden="false" customHeight="false" outlineLevel="0" collapsed="false">
      <c r="A1835" s="0" t="s">
        <v>1250</v>
      </c>
      <c r="B1835" s="0" t="s">
        <v>1251</v>
      </c>
      <c r="C1835" s="0" t="s">
        <v>1252</v>
      </c>
      <c r="D1835" s="0" t="s">
        <v>1253</v>
      </c>
      <c r="E1835" s="0" t="s">
        <v>785</v>
      </c>
      <c r="F1835" s="0" t="s">
        <v>91</v>
      </c>
      <c r="G1835" s="0" t="s">
        <v>92</v>
      </c>
      <c r="H1835" s="0" t="s">
        <v>7249</v>
      </c>
      <c r="I1835" s="2">
        <v>46302</v>
      </c>
      <c r="J1835" s="2">
        <v>47763</v>
      </c>
    </row>
    <row r="1836" customFormat="false" ht="15" hidden="false" customHeight="false" outlineLevel="0" collapsed="false">
      <c r="A1836" s="0" t="s">
        <v>1812</v>
      </c>
      <c r="B1836" s="0" t="s">
        <v>1813</v>
      </c>
      <c r="C1836" s="0" t="s">
        <v>1814</v>
      </c>
      <c r="D1836" s="0" t="s">
        <v>1815</v>
      </c>
      <c r="E1836" s="0" t="s">
        <v>1816</v>
      </c>
      <c r="F1836" s="0" t="s">
        <v>71</v>
      </c>
      <c r="G1836" s="0" t="s">
        <v>72</v>
      </c>
      <c r="H1836" s="0" t="s">
        <v>7250</v>
      </c>
      <c r="I1836" s="2">
        <v>46301</v>
      </c>
      <c r="J1836" s="2">
        <v>47762</v>
      </c>
    </row>
    <row r="1837" customFormat="false" ht="15" hidden="false" customHeight="false" outlineLevel="0" collapsed="false">
      <c r="A1837" s="0" t="s">
        <v>7251</v>
      </c>
      <c r="B1837" s="0" t="s">
        <v>7252</v>
      </c>
      <c r="C1837" s="0" t="s">
        <v>7253</v>
      </c>
      <c r="D1837" s="0" t="s">
        <v>1858</v>
      </c>
      <c r="E1837" s="0" t="s">
        <v>855</v>
      </c>
      <c r="F1837" s="0" t="s">
        <v>91</v>
      </c>
      <c r="G1837" s="0" t="s">
        <v>92</v>
      </c>
      <c r="H1837" s="0" t="s">
        <v>7254</v>
      </c>
      <c r="I1837" s="2">
        <v>46297</v>
      </c>
      <c r="J1837" s="2">
        <v>47758</v>
      </c>
    </row>
    <row r="1838" customFormat="false" ht="15" hidden="false" customHeight="false" outlineLevel="0" collapsed="false">
      <c r="A1838" s="0" t="s">
        <v>1453</v>
      </c>
      <c r="B1838" s="0" t="s">
        <v>1454</v>
      </c>
      <c r="C1838" s="0" t="s">
        <v>7255</v>
      </c>
      <c r="D1838" s="0" t="s">
        <v>7256</v>
      </c>
      <c r="E1838" s="0" t="s">
        <v>1455</v>
      </c>
      <c r="F1838" s="0" t="s">
        <v>15</v>
      </c>
      <c r="G1838" s="0" t="s">
        <v>16</v>
      </c>
      <c r="H1838" s="0" t="s">
        <v>7257</v>
      </c>
      <c r="I1838" s="2">
        <v>46301</v>
      </c>
      <c r="J1838" s="2">
        <v>47762</v>
      </c>
    </row>
    <row r="1839" customFormat="false" ht="15" hidden="false" customHeight="false" outlineLevel="0" collapsed="false">
      <c r="A1839" s="0" t="s">
        <v>1860</v>
      </c>
      <c r="B1839" s="0" t="s">
        <v>1861</v>
      </c>
      <c r="C1839" s="0" t="s">
        <v>1862</v>
      </c>
      <c r="D1839" s="0" t="s">
        <v>1863</v>
      </c>
      <c r="E1839" s="0" t="s">
        <v>1864</v>
      </c>
      <c r="F1839" s="0" t="s">
        <v>91</v>
      </c>
      <c r="G1839" s="0" t="s">
        <v>92</v>
      </c>
      <c r="H1839" s="0" t="s">
        <v>7258</v>
      </c>
      <c r="I1839" s="2">
        <v>46304</v>
      </c>
      <c r="J1839" s="2">
        <v>47765</v>
      </c>
    </row>
    <row r="1840" customFormat="false" ht="15" hidden="false" customHeight="false" outlineLevel="0" collapsed="false">
      <c r="A1840" s="0" t="s">
        <v>1335</v>
      </c>
      <c r="B1840" s="0" t="s">
        <v>1336</v>
      </c>
      <c r="C1840" s="0" t="s">
        <v>1337</v>
      </c>
      <c r="D1840" s="0" t="s">
        <v>1338</v>
      </c>
      <c r="E1840" s="0" t="s">
        <v>1339</v>
      </c>
      <c r="F1840" s="0" t="s">
        <v>91</v>
      </c>
      <c r="G1840" s="0" t="s">
        <v>92</v>
      </c>
      <c r="H1840" s="0" t="s">
        <v>7259</v>
      </c>
      <c r="I1840" s="2">
        <v>46297</v>
      </c>
      <c r="J1840" s="2">
        <v>47758</v>
      </c>
    </row>
    <row r="1841" customFormat="false" ht="15" hidden="false" customHeight="false" outlineLevel="0" collapsed="false">
      <c r="A1841" s="0" t="s">
        <v>1836</v>
      </c>
      <c r="B1841" s="0" t="s">
        <v>1837</v>
      </c>
      <c r="C1841" s="0" t="s">
        <v>1838</v>
      </c>
      <c r="D1841" s="0" t="s">
        <v>1839</v>
      </c>
      <c r="E1841" s="0" t="s">
        <v>90</v>
      </c>
      <c r="F1841" s="0" t="s">
        <v>321</v>
      </c>
      <c r="G1841" s="0" t="s">
        <v>322</v>
      </c>
      <c r="H1841" s="0" t="s">
        <v>7260</v>
      </c>
      <c r="I1841" s="2">
        <v>46304</v>
      </c>
      <c r="J1841" s="2">
        <v>47765</v>
      </c>
    </row>
    <row r="1842" customFormat="false" ht="15" hidden="false" customHeight="false" outlineLevel="0" collapsed="false">
      <c r="A1842" s="0" t="s">
        <v>1851</v>
      </c>
      <c r="B1842" s="0" t="s">
        <v>1852</v>
      </c>
      <c r="C1842" s="0" t="s">
        <v>1853</v>
      </c>
      <c r="D1842" s="0" t="s">
        <v>1854</v>
      </c>
      <c r="E1842" s="0" t="s">
        <v>807</v>
      </c>
      <c r="F1842" s="0" t="s">
        <v>205</v>
      </c>
      <c r="G1842" s="0" t="s">
        <v>206</v>
      </c>
      <c r="H1842" s="0" t="s">
        <v>7261</v>
      </c>
      <c r="I1842" s="2">
        <v>46302</v>
      </c>
      <c r="J1842" s="2">
        <v>47763</v>
      </c>
    </row>
    <row r="1843" customFormat="false" ht="15" hidden="false" customHeight="false" outlineLevel="0" collapsed="false">
      <c r="I1843" s="2"/>
      <c r="J1843" s="2"/>
    </row>
    <row r="1844" customFormat="false" ht="15" hidden="false" customHeight="false" outlineLevel="0" collapsed="false">
      <c r="A1844" s="0" t="s">
        <v>1510</v>
      </c>
      <c r="B1844" s="0" t="s">
        <v>1511</v>
      </c>
      <c r="C1844" s="0" t="s">
        <v>1512</v>
      </c>
      <c r="D1844" s="0" t="s">
        <v>1513</v>
      </c>
      <c r="E1844" s="0" t="s">
        <v>1514</v>
      </c>
      <c r="F1844" s="0" t="s">
        <v>91</v>
      </c>
      <c r="G1844" s="0" t="s">
        <v>92</v>
      </c>
      <c r="H1844" s="0" t="s">
        <v>7262</v>
      </c>
      <c r="I1844" s="2"/>
      <c r="J1844" s="2"/>
    </row>
    <row r="1845" customFormat="false" ht="15" hidden="false" customHeight="false" outlineLevel="0" collapsed="false">
      <c r="A1845" s="0" t="s">
        <v>1786</v>
      </c>
      <c r="B1845" s="0" t="s">
        <v>1787</v>
      </c>
      <c r="C1845" s="0" t="s">
        <v>1788</v>
      </c>
      <c r="D1845" s="0" t="s">
        <v>1789</v>
      </c>
      <c r="E1845" s="0" t="s">
        <v>90</v>
      </c>
      <c r="F1845" s="0" t="s">
        <v>15</v>
      </c>
      <c r="G1845" s="0" t="s">
        <v>16</v>
      </c>
      <c r="I1845" s="2"/>
      <c r="J1845" s="2"/>
    </row>
    <row r="1846" customFormat="false" ht="15" hidden="false" customHeight="false" outlineLevel="0" collapsed="false">
      <c r="A1846" s="0" t="s">
        <v>5560</v>
      </c>
      <c r="B1846" s="0" t="s">
        <v>5561</v>
      </c>
      <c r="C1846" s="0" t="s">
        <v>5562</v>
      </c>
      <c r="D1846" s="0" t="s">
        <v>5563</v>
      </c>
      <c r="E1846" s="0" t="s">
        <v>90</v>
      </c>
      <c r="F1846" s="0" t="s">
        <v>71</v>
      </c>
      <c r="G1846" s="0" t="s">
        <v>72</v>
      </c>
      <c r="H1846" s="0" t="s">
        <v>7263</v>
      </c>
      <c r="I1846" s="2"/>
      <c r="J1846" s="2"/>
    </row>
    <row r="1847" customFormat="false" ht="15" hidden="false" customHeight="false" outlineLevel="0" collapsed="false">
      <c r="I1847" s="2"/>
      <c r="J1847" s="2"/>
    </row>
    <row r="1848" customFormat="false" ht="15" hidden="false" customHeight="false" outlineLevel="0" collapsed="false">
      <c r="A1848" s="0" t="s">
        <v>7264</v>
      </c>
      <c r="B1848" s="0" t="s">
        <v>7265</v>
      </c>
      <c r="C1848" s="0" t="s">
        <v>7266</v>
      </c>
      <c r="D1848" s="0" t="s">
        <v>7267</v>
      </c>
      <c r="E1848" s="0" t="s">
        <v>428</v>
      </c>
      <c r="F1848" s="0" t="s">
        <v>15</v>
      </c>
      <c r="G1848" s="0" t="s">
        <v>16</v>
      </c>
      <c r="I1848" s="2"/>
      <c r="J1848" s="2"/>
    </row>
    <row r="1849" customFormat="false" ht="15" hidden="false" customHeight="false" outlineLevel="0" collapsed="false">
      <c r="A1849" s="0" t="s">
        <v>7268</v>
      </c>
      <c r="B1849" s="0" t="s">
        <v>5760</v>
      </c>
      <c r="C1849" s="0" t="s">
        <v>7269</v>
      </c>
      <c r="D1849" s="0" t="s">
        <v>7270</v>
      </c>
      <c r="E1849" s="0" t="s">
        <v>7271</v>
      </c>
      <c r="F1849" s="0" t="s">
        <v>91</v>
      </c>
      <c r="G1849" s="0" t="s">
        <v>92</v>
      </c>
      <c r="H1849" s="0" t="s">
        <v>7272</v>
      </c>
      <c r="I1849" s="2">
        <v>46304</v>
      </c>
      <c r="J1849" s="2">
        <v>47765</v>
      </c>
    </row>
    <row r="1850" customFormat="false" ht="15" hidden="false" customHeight="false" outlineLevel="0" collapsed="false">
      <c r="I1850" s="2"/>
      <c r="J1850" s="2"/>
    </row>
    <row r="1851" customFormat="false" ht="15" hidden="false" customHeight="false" outlineLevel="0" collapsed="false">
      <c r="A1851" s="0" t="s">
        <v>1141</v>
      </c>
      <c r="B1851" s="0" t="s">
        <v>420</v>
      </c>
      <c r="C1851" s="0" t="s">
        <v>1142</v>
      </c>
      <c r="D1851" s="0" t="s">
        <v>1143</v>
      </c>
      <c r="E1851" s="0" t="s">
        <v>1144</v>
      </c>
      <c r="F1851" s="0" t="s">
        <v>71</v>
      </c>
      <c r="G1851" s="0" t="s">
        <v>72</v>
      </c>
      <c r="I1851" s="2"/>
      <c r="J1851" s="2"/>
    </row>
    <row r="1852" customFormat="false" ht="15" hidden="false" customHeight="false" outlineLevel="0" collapsed="false">
      <c r="A1852" s="0" t="s">
        <v>7273</v>
      </c>
      <c r="B1852" s="0" t="s">
        <v>7274</v>
      </c>
      <c r="C1852" s="0" t="s">
        <v>7275</v>
      </c>
      <c r="D1852" s="0" t="s">
        <v>7276</v>
      </c>
      <c r="E1852" s="0" t="s">
        <v>90</v>
      </c>
      <c r="F1852" s="0" t="s">
        <v>15</v>
      </c>
      <c r="G1852" s="0" t="s">
        <v>16</v>
      </c>
      <c r="I1852" s="2"/>
      <c r="J1852" s="2"/>
    </row>
    <row r="1853" customFormat="false" ht="15" hidden="false" customHeight="false" outlineLevel="0" collapsed="false">
      <c r="A1853" s="0" t="s">
        <v>1614</v>
      </c>
      <c r="B1853" s="0" t="s">
        <v>1615</v>
      </c>
      <c r="C1853" s="0" t="s">
        <v>5880</v>
      </c>
      <c r="D1853" s="0" t="s">
        <v>7277</v>
      </c>
      <c r="E1853" s="0" t="s">
        <v>7278</v>
      </c>
      <c r="F1853" s="0" t="s">
        <v>15</v>
      </c>
      <c r="G1853" s="0" t="s">
        <v>16</v>
      </c>
      <c r="I1853" s="2"/>
      <c r="J1853" s="2"/>
    </row>
    <row r="1854" customFormat="false" ht="15" hidden="false" customHeight="false" outlineLevel="0" collapsed="false">
      <c r="A1854" s="0" t="s">
        <v>7279</v>
      </c>
      <c r="B1854" s="0" t="s">
        <v>1055</v>
      </c>
      <c r="C1854" s="0" t="s">
        <v>7280</v>
      </c>
      <c r="D1854" s="0" t="s">
        <v>7281</v>
      </c>
      <c r="E1854" s="0" t="s">
        <v>708</v>
      </c>
      <c r="F1854" s="0" t="s">
        <v>321</v>
      </c>
      <c r="G1854" s="0" t="s">
        <v>322</v>
      </c>
      <c r="I1854" s="2"/>
      <c r="J1854" s="2"/>
    </row>
    <row r="1855" customFormat="false" ht="15" hidden="false" customHeight="false" outlineLevel="0" collapsed="false">
      <c r="A1855" s="0" t="s">
        <v>7282</v>
      </c>
      <c r="B1855" s="0" t="s">
        <v>7283</v>
      </c>
      <c r="C1855" s="0" t="s">
        <v>7284</v>
      </c>
      <c r="D1855" s="0" t="s">
        <v>7285</v>
      </c>
      <c r="E1855" s="0" t="s">
        <v>7286</v>
      </c>
      <c r="F1855" s="0" t="s">
        <v>15</v>
      </c>
      <c r="G1855" s="0" t="s">
        <v>16</v>
      </c>
      <c r="I1855" s="2"/>
      <c r="J1855" s="2"/>
    </row>
    <row r="1856" customFormat="false" ht="15" hidden="false" customHeight="false" outlineLevel="0" collapsed="false">
      <c r="A1856" s="0" t="s">
        <v>7287</v>
      </c>
      <c r="B1856" s="0" t="s">
        <v>7288</v>
      </c>
      <c r="C1856" s="0" t="s">
        <v>7289</v>
      </c>
      <c r="D1856" s="0" t="s">
        <v>7290</v>
      </c>
      <c r="E1856" s="0" t="s">
        <v>2206</v>
      </c>
      <c r="F1856" s="0" t="s">
        <v>321</v>
      </c>
      <c r="G1856" s="0" t="s">
        <v>322</v>
      </c>
      <c r="I1856" s="2"/>
      <c r="J1856" s="2"/>
    </row>
    <row r="1857" customFormat="false" ht="15" hidden="false" customHeight="false" outlineLevel="0" collapsed="false">
      <c r="A1857" s="0" t="s">
        <v>7291</v>
      </c>
      <c r="B1857" s="0" t="s">
        <v>7292</v>
      </c>
      <c r="C1857" s="0" t="s">
        <v>7293</v>
      </c>
      <c r="D1857" s="0" t="s">
        <v>7294</v>
      </c>
      <c r="E1857" s="0" t="s">
        <v>7295</v>
      </c>
      <c r="F1857" s="0" t="s">
        <v>560</v>
      </c>
      <c r="G1857" s="0" t="s">
        <v>7296</v>
      </c>
      <c r="I1857" s="2"/>
      <c r="J1857" s="2"/>
    </row>
    <row r="1858" customFormat="false" ht="15" hidden="false" customHeight="false" outlineLevel="0" collapsed="false">
      <c r="I1858" s="2"/>
      <c r="J1858" s="2"/>
    </row>
    <row r="1859" customFormat="false" ht="15" hidden="false" customHeight="false" outlineLevel="0" collapsed="false">
      <c r="I1859" s="2"/>
      <c r="J1859" s="2"/>
    </row>
    <row r="1860" customFormat="false" ht="15" hidden="false" customHeight="false" outlineLevel="0" collapsed="false">
      <c r="I1860" s="2"/>
      <c r="J1860" s="2"/>
    </row>
    <row r="1861" customFormat="false" ht="15" hidden="false" customHeight="false" outlineLevel="0" collapsed="false">
      <c r="I1861" s="2"/>
      <c r="J1861" s="2"/>
    </row>
    <row r="1862" customFormat="false" ht="15" hidden="false" customHeight="false" outlineLevel="0" collapsed="false">
      <c r="I1862" s="2"/>
      <c r="J1862" s="2"/>
    </row>
    <row r="1863" customFormat="false" ht="15" hidden="false" customHeight="false" outlineLevel="0" collapsed="false">
      <c r="I1863" s="2"/>
      <c r="J1863" s="2"/>
    </row>
    <row r="1864" customFormat="false" ht="15" hidden="false" customHeight="false" outlineLevel="0" collapsed="false">
      <c r="I1864" s="2"/>
      <c r="J1864" s="2"/>
    </row>
    <row r="1865" customFormat="false" ht="15" hidden="false" customHeight="false" outlineLevel="0" collapsed="false">
      <c r="I1865" s="2"/>
      <c r="J1865" s="2"/>
    </row>
    <row r="1866" customFormat="false" ht="15" hidden="false" customHeight="false" outlineLevel="0" collapsed="false">
      <c r="I1866" s="2"/>
      <c r="J1866" s="2"/>
    </row>
    <row r="1867" customFormat="false" ht="15" hidden="false" customHeight="false" outlineLevel="0" collapsed="false">
      <c r="I1867" s="2"/>
      <c r="J1867" s="2"/>
    </row>
    <row r="1868" customFormat="false" ht="15" hidden="false" customHeight="false" outlineLevel="0" collapsed="false">
      <c r="I1868" s="2"/>
      <c r="J1868" s="2"/>
    </row>
    <row r="1869" customFormat="false" ht="15" hidden="false" customHeight="false" outlineLevel="0" collapsed="false">
      <c r="I1869" s="2"/>
      <c r="J1869" s="2"/>
    </row>
    <row r="1870" customFormat="false" ht="15" hidden="false" customHeight="false" outlineLevel="0" collapsed="false">
      <c r="I1870" s="2"/>
      <c r="J1870" s="2"/>
    </row>
    <row r="1871" customFormat="false" ht="15" hidden="false" customHeight="false" outlineLevel="0" collapsed="false">
      <c r="I1871" s="2"/>
      <c r="J1871" s="2"/>
    </row>
    <row r="1872" customFormat="false" ht="15" hidden="false" customHeight="false" outlineLevel="0" collapsed="false">
      <c r="I1872" s="2"/>
      <c r="J1872" s="2"/>
    </row>
    <row r="1873" customFormat="false" ht="15" hidden="false" customHeight="false" outlineLevel="0" collapsed="false">
      <c r="I1873" s="2"/>
      <c r="J1873" s="2"/>
    </row>
    <row r="1874" customFormat="false" ht="15" hidden="false" customHeight="false" outlineLevel="0" collapsed="false">
      <c r="I1874" s="2"/>
      <c r="J1874" s="2"/>
    </row>
    <row r="1875" customFormat="false" ht="15" hidden="false" customHeight="false" outlineLevel="0" collapsed="false">
      <c r="I1875" s="2"/>
      <c r="J1875" s="2"/>
    </row>
    <row r="1876" customFormat="false" ht="15" hidden="false" customHeight="false" outlineLevel="0" collapsed="false">
      <c r="I1876" s="2"/>
      <c r="J1876" s="2"/>
    </row>
    <row r="1877" customFormat="false" ht="15" hidden="false" customHeight="false" outlineLevel="0" collapsed="false">
      <c r="I1877" s="2"/>
      <c r="J1877" s="2"/>
    </row>
    <row r="1878" customFormat="false" ht="15" hidden="false" customHeight="false" outlineLevel="0" collapsed="false">
      <c r="I1878" s="2"/>
      <c r="J1878" s="2"/>
    </row>
    <row r="1879" customFormat="false" ht="15" hidden="false" customHeight="false" outlineLevel="0" collapsed="false">
      <c r="I1879" s="2"/>
      <c r="J1879" s="2"/>
    </row>
    <row r="1880" customFormat="false" ht="15" hidden="false" customHeight="false" outlineLevel="0" collapsed="false">
      <c r="I1880" s="2"/>
      <c r="J1880" s="2"/>
    </row>
    <row r="1881" customFormat="false" ht="15" hidden="false" customHeight="false" outlineLevel="0" collapsed="false">
      <c r="I1881" s="2"/>
      <c r="J1881" s="2"/>
    </row>
    <row r="1882" customFormat="false" ht="15" hidden="false" customHeight="false" outlineLevel="0" collapsed="false">
      <c r="I1882" s="2"/>
      <c r="J1882" s="2"/>
    </row>
    <row r="1883" customFormat="false" ht="15" hidden="false" customHeight="false" outlineLevel="0" collapsed="false">
      <c r="I1883" s="2"/>
      <c r="J1883" s="2"/>
    </row>
    <row r="1884" customFormat="false" ht="15" hidden="false" customHeight="false" outlineLevel="0" collapsed="false">
      <c r="I1884" s="2"/>
      <c r="J1884" s="2"/>
    </row>
    <row r="1885" customFormat="false" ht="15" hidden="false" customHeight="false" outlineLevel="0" collapsed="false">
      <c r="I1885" s="2"/>
      <c r="J1885" s="2"/>
    </row>
    <row r="1886" customFormat="false" ht="15" hidden="false" customHeight="false" outlineLevel="0" collapsed="false">
      <c r="I1886" s="2"/>
      <c r="J1886" s="2"/>
    </row>
    <row r="1887" customFormat="false" ht="15" hidden="false" customHeight="false" outlineLevel="0" collapsed="false">
      <c r="I1887" s="2"/>
      <c r="J1887" s="2"/>
    </row>
    <row r="1888" customFormat="false" ht="15" hidden="false" customHeight="false" outlineLevel="0" collapsed="false">
      <c r="I1888" s="2"/>
      <c r="J1888" s="2"/>
    </row>
    <row r="1889" customFormat="false" ht="15" hidden="false" customHeight="false" outlineLevel="0" collapsed="false">
      <c r="I1889" s="2"/>
      <c r="J1889" s="2"/>
    </row>
    <row r="1890" customFormat="false" ht="15" hidden="false" customHeight="false" outlineLevel="0" collapsed="false">
      <c r="I1890" s="2"/>
      <c r="J1890" s="2"/>
    </row>
    <row r="1891" customFormat="false" ht="15" hidden="false" customHeight="false" outlineLevel="0" collapsed="false">
      <c r="I1891" s="2"/>
      <c r="J1891" s="2"/>
    </row>
    <row r="1892" customFormat="false" ht="15" hidden="false" customHeight="false" outlineLevel="0" collapsed="false">
      <c r="I1892" s="2"/>
      <c r="J1892" s="2"/>
    </row>
    <row r="1893" customFormat="false" ht="15" hidden="false" customHeight="false" outlineLevel="0" collapsed="false">
      <c r="I1893" s="2"/>
      <c r="J1893" s="2"/>
    </row>
    <row r="1894" customFormat="false" ht="15" hidden="false" customHeight="false" outlineLevel="0" collapsed="false">
      <c r="I1894" s="2"/>
      <c r="J1894" s="2"/>
    </row>
    <row r="1895" customFormat="false" ht="15" hidden="false" customHeight="false" outlineLevel="0" collapsed="false">
      <c r="I1895" s="2"/>
      <c r="J1895" s="2"/>
    </row>
    <row r="1896" customFormat="false" ht="15" hidden="false" customHeight="false" outlineLevel="0" collapsed="false">
      <c r="I1896" s="2"/>
      <c r="J1896" s="2"/>
    </row>
    <row r="1897" customFormat="false" ht="15" hidden="false" customHeight="false" outlineLevel="0" collapsed="false">
      <c r="I1897" s="2"/>
      <c r="J1897" s="2"/>
    </row>
    <row r="1898" customFormat="false" ht="15" hidden="false" customHeight="false" outlineLevel="0" collapsed="false">
      <c r="I1898" s="2"/>
      <c r="J1898" s="2"/>
    </row>
    <row r="1899" customFormat="false" ht="15" hidden="false" customHeight="false" outlineLevel="0" collapsed="false">
      <c r="I1899" s="2"/>
      <c r="J1899" s="2"/>
    </row>
    <row r="1900" customFormat="false" ht="15" hidden="false" customHeight="false" outlineLevel="0" collapsed="false">
      <c r="I1900" s="2"/>
      <c r="J1900" s="2"/>
    </row>
    <row r="1901" customFormat="false" ht="15" hidden="false" customHeight="false" outlineLevel="0" collapsed="false">
      <c r="I1901" s="2"/>
      <c r="J1901" s="2"/>
    </row>
    <row r="1902" customFormat="false" ht="15" hidden="false" customHeight="false" outlineLevel="0" collapsed="false">
      <c r="I1902" s="2"/>
      <c r="J1902" s="2"/>
    </row>
    <row r="1903" customFormat="false" ht="15" hidden="false" customHeight="false" outlineLevel="0" collapsed="false">
      <c r="I1903" s="2"/>
      <c r="J1903" s="2"/>
    </row>
    <row r="1904" customFormat="false" ht="15" hidden="false" customHeight="false" outlineLevel="0" collapsed="false">
      <c r="I1904" s="2"/>
      <c r="J1904" s="2"/>
    </row>
    <row r="1905" customFormat="false" ht="15" hidden="false" customHeight="false" outlineLevel="0" collapsed="false">
      <c r="I1905" s="2"/>
      <c r="J1905" s="2"/>
    </row>
    <row r="1906" customFormat="false" ht="15" hidden="false" customHeight="false" outlineLevel="0" collapsed="false">
      <c r="I1906" s="2"/>
      <c r="J1906" s="2"/>
    </row>
    <row r="1907" customFormat="false" ht="15" hidden="false" customHeight="false" outlineLevel="0" collapsed="false">
      <c r="I1907" s="2"/>
      <c r="J1907" s="2"/>
    </row>
    <row r="1908" customFormat="false" ht="15" hidden="false" customHeight="false" outlineLevel="0" collapsed="false">
      <c r="I1908" s="2"/>
      <c r="J1908" s="2"/>
    </row>
    <row r="1909" customFormat="false" ht="15" hidden="false" customHeight="false" outlineLevel="0" collapsed="false">
      <c r="I1909" s="2"/>
      <c r="J1909" s="2"/>
    </row>
    <row r="1910" customFormat="false" ht="15" hidden="false" customHeight="false" outlineLevel="0" collapsed="false">
      <c r="I1910" s="2"/>
      <c r="J1910" s="2"/>
    </row>
    <row r="1911" customFormat="false" ht="15" hidden="false" customHeight="false" outlineLevel="0" collapsed="false">
      <c r="I1911" s="2"/>
      <c r="J1911" s="2"/>
    </row>
    <row r="1912" customFormat="false" ht="15" hidden="false" customHeight="false" outlineLevel="0" collapsed="false">
      <c r="I1912" s="2"/>
      <c r="J1912" s="2"/>
    </row>
    <row r="1913" customFormat="false" ht="15" hidden="false" customHeight="false" outlineLevel="0" collapsed="false">
      <c r="I1913" s="2"/>
      <c r="J1913" s="2"/>
    </row>
    <row r="1914" customFormat="false" ht="15" hidden="false" customHeight="false" outlineLevel="0" collapsed="false">
      <c r="I1914" s="2"/>
      <c r="J1914" s="2"/>
    </row>
    <row r="1915" customFormat="false" ht="15" hidden="false" customHeight="false" outlineLevel="0" collapsed="false">
      <c r="I1915" s="2"/>
      <c r="J1915" s="2"/>
    </row>
    <row r="1916" customFormat="false" ht="15" hidden="false" customHeight="false" outlineLevel="0" collapsed="false">
      <c r="I1916" s="2"/>
      <c r="J1916" s="2"/>
    </row>
    <row r="1917" customFormat="false" ht="15" hidden="false" customHeight="false" outlineLevel="0" collapsed="false">
      <c r="I1917" s="2"/>
      <c r="J1917" s="2"/>
    </row>
    <row r="1918" customFormat="false" ht="15" hidden="false" customHeight="false" outlineLevel="0" collapsed="false">
      <c r="I1918" s="2"/>
      <c r="J1918" s="2"/>
    </row>
    <row r="1919" customFormat="false" ht="15" hidden="false" customHeight="false" outlineLevel="0" collapsed="false">
      <c r="I1919" s="2"/>
      <c r="J1919" s="2"/>
    </row>
    <row r="1920" customFormat="false" ht="15" hidden="false" customHeight="false" outlineLevel="0" collapsed="false">
      <c r="I1920" s="2"/>
      <c r="J1920" s="2"/>
    </row>
    <row r="1921" customFormat="false" ht="15" hidden="false" customHeight="false" outlineLevel="0" collapsed="false">
      <c r="I1921" s="2"/>
      <c r="J1921" s="2"/>
    </row>
    <row r="1922" customFormat="false" ht="15" hidden="false" customHeight="false" outlineLevel="0" collapsed="false">
      <c r="I1922" s="2"/>
      <c r="J1922" s="2"/>
    </row>
    <row r="1923" customFormat="false" ht="15" hidden="false" customHeight="false" outlineLevel="0" collapsed="false">
      <c r="I1923" s="2"/>
      <c r="J1923" s="2"/>
    </row>
    <row r="1924" customFormat="false" ht="15" hidden="false" customHeight="false" outlineLevel="0" collapsed="false">
      <c r="I1924" s="2"/>
      <c r="J1924" s="2"/>
    </row>
    <row r="1925" customFormat="false" ht="15" hidden="false" customHeight="false" outlineLevel="0" collapsed="false">
      <c r="I1925" s="2"/>
      <c r="J1925" s="2"/>
    </row>
    <row r="1926" customFormat="false" ht="15" hidden="false" customHeight="false" outlineLevel="0" collapsed="false">
      <c r="I1926" s="2"/>
      <c r="J1926" s="2"/>
    </row>
    <row r="1927" customFormat="false" ht="15" hidden="false" customHeight="false" outlineLevel="0" collapsed="false">
      <c r="I1927" s="2"/>
      <c r="J1927" s="2"/>
    </row>
    <row r="1928" customFormat="false" ht="15" hidden="false" customHeight="false" outlineLevel="0" collapsed="false">
      <c r="I1928" s="2"/>
      <c r="J1928" s="2"/>
    </row>
    <row r="1929" customFormat="false" ht="15" hidden="false" customHeight="false" outlineLevel="0" collapsed="false">
      <c r="I1929" s="2"/>
      <c r="J1929" s="2"/>
    </row>
    <row r="1930" customFormat="false" ht="15" hidden="false" customHeight="false" outlineLevel="0" collapsed="false">
      <c r="I1930" s="2"/>
      <c r="J1930" s="2"/>
    </row>
    <row r="1931" customFormat="false" ht="15" hidden="false" customHeight="false" outlineLevel="0" collapsed="false">
      <c r="I1931" s="2"/>
      <c r="J1931" s="2"/>
    </row>
    <row r="1932" customFormat="false" ht="15" hidden="false" customHeight="false" outlineLevel="0" collapsed="false">
      <c r="I1932" s="2"/>
      <c r="J1932" s="2"/>
    </row>
    <row r="1933" customFormat="false" ht="15" hidden="false" customHeight="false" outlineLevel="0" collapsed="false">
      <c r="I1933" s="2"/>
      <c r="J1933" s="2"/>
    </row>
    <row r="1934" customFormat="false" ht="15" hidden="false" customHeight="false" outlineLevel="0" collapsed="false">
      <c r="I1934" s="2"/>
      <c r="J1934" s="2"/>
    </row>
    <row r="1935" customFormat="false" ht="15" hidden="false" customHeight="false" outlineLevel="0" collapsed="false">
      <c r="I1935" s="2"/>
      <c r="J1935" s="2"/>
    </row>
    <row r="1936" customFormat="false" ht="15" hidden="false" customHeight="false" outlineLevel="0" collapsed="false">
      <c r="I1936" s="2"/>
      <c r="J1936" s="2"/>
    </row>
    <row r="1937" customFormat="false" ht="15" hidden="false" customHeight="false" outlineLevel="0" collapsed="false">
      <c r="I1937" s="2"/>
      <c r="J1937" s="2"/>
    </row>
    <row r="1938" customFormat="false" ht="15" hidden="false" customHeight="false" outlineLevel="0" collapsed="false">
      <c r="I1938" s="2"/>
      <c r="J1938" s="2"/>
    </row>
    <row r="1939" customFormat="false" ht="15" hidden="false" customHeight="false" outlineLevel="0" collapsed="false">
      <c r="I1939" s="2"/>
      <c r="J1939" s="2"/>
    </row>
    <row r="1940" customFormat="false" ht="15" hidden="false" customHeight="false" outlineLevel="0" collapsed="false">
      <c r="I1940" s="2"/>
      <c r="J1940" s="2"/>
    </row>
    <row r="1941" customFormat="false" ht="15" hidden="false" customHeight="false" outlineLevel="0" collapsed="false">
      <c r="I1941" s="2"/>
      <c r="J1941" s="2"/>
    </row>
    <row r="1942" customFormat="false" ht="15" hidden="false" customHeight="false" outlineLevel="0" collapsed="false">
      <c r="I1942" s="2"/>
      <c r="J1942" s="2"/>
    </row>
    <row r="1943" customFormat="false" ht="15" hidden="false" customHeight="false" outlineLevel="0" collapsed="false">
      <c r="I1943" s="2"/>
      <c r="J1943" s="2"/>
    </row>
    <row r="1944" customFormat="false" ht="15" hidden="false" customHeight="false" outlineLevel="0" collapsed="false">
      <c r="I1944" s="2"/>
      <c r="J1944" s="2"/>
    </row>
    <row r="1945" customFormat="false" ht="15" hidden="false" customHeight="false" outlineLevel="0" collapsed="false">
      <c r="I1945" s="2"/>
      <c r="J1945" s="2"/>
    </row>
    <row r="1946" customFormat="false" ht="15" hidden="false" customHeight="false" outlineLevel="0" collapsed="false">
      <c r="I1946" s="2"/>
      <c r="J1946" s="2"/>
    </row>
    <row r="1947" customFormat="false" ht="15" hidden="false" customHeight="false" outlineLevel="0" collapsed="false">
      <c r="I1947" s="2"/>
      <c r="J1947" s="2"/>
    </row>
    <row r="1948" customFormat="false" ht="15" hidden="false" customHeight="false" outlineLevel="0" collapsed="false">
      <c r="I1948" s="2"/>
      <c r="J1948" s="2"/>
    </row>
    <row r="1949" customFormat="false" ht="15" hidden="false" customHeight="false" outlineLevel="0" collapsed="false">
      <c r="I1949" s="2"/>
      <c r="J1949" s="2"/>
    </row>
    <row r="1950" customFormat="false" ht="15" hidden="false" customHeight="false" outlineLevel="0" collapsed="false">
      <c r="I1950" s="2"/>
      <c r="J1950" s="2"/>
    </row>
    <row r="1951" customFormat="false" ht="15" hidden="false" customHeight="false" outlineLevel="0" collapsed="false">
      <c r="I1951" s="2"/>
      <c r="J1951" s="2"/>
    </row>
    <row r="1952" customFormat="false" ht="15" hidden="false" customHeight="false" outlineLevel="0" collapsed="false">
      <c r="I1952" s="2"/>
      <c r="J1952" s="2"/>
    </row>
    <row r="1953" customFormat="false" ht="15" hidden="false" customHeight="false" outlineLevel="0" collapsed="false">
      <c r="I1953" s="2"/>
      <c r="J1953" s="2"/>
    </row>
    <row r="1954" customFormat="false" ht="15" hidden="false" customHeight="false" outlineLevel="0" collapsed="false">
      <c r="I1954" s="2"/>
      <c r="J1954" s="2"/>
    </row>
    <row r="1955" customFormat="false" ht="15" hidden="false" customHeight="false" outlineLevel="0" collapsed="false">
      <c r="I1955" s="2"/>
      <c r="J1955" s="2"/>
    </row>
    <row r="1956" customFormat="false" ht="15" hidden="false" customHeight="false" outlineLevel="0" collapsed="false">
      <c r="I1956" s="2"/>
      <c r="J1956" s="2"/>
    </row>
    <row r="1957" customFormat="false" ht="15" hidden="false" customHeight="false" outlineLevel="0" collapsed="false">
      <c r="I1957" s="2"/>
      <c r="J1957" s="2"/>
    </row>
    <row r="1958" customFormat="false" ht="15" hidden="false" customHeight="false" outlineLevel="0" collapsed="false">
      <c r="I1958" s="2"/>
      <c r="J1958" s="2"/>
    </row>
    <row r="1959" customFormat="false" ht="15" hidden="false" customHeight="false" outlineLevel="0" collapsed="false">
      <c r="I1959" s="2"/>
      <c r="J1959" s="2"/>
    </row>
    <row r="1960" customFormat="false" ht="15" hidden="false" customHeight="false" outlineLevel="0" collapsed="false">
      <c r="I1960" s="2"/>
      <c r="J1960" s="2"/>
    </row>
    <row r="1961" customFormat="false" ht="15" hidden="false" customHeight="false" outlineLevel="0" collapsed="false">
      <c r="I1961" s="2"/>
      <c r="J1961" s="2"/>
    </row>
    <row r="1962" customFormat="false" ht="15" hidden="false" customHeight="false" outlineLevel="0" collapsed="false">
      <c r="I1962" s="2"/>
      <c r="J1962" s="2"/>
    </row>
    <row r="1963" customFormat="false" ht="15" hidden="false" customHeight="false" outlineLevel="0" collapsed="false">
      <c r="I1963" s="2"/>
      <c r="J1963" s="2"/>
    </row>
    <row r="1964" customFormat="false" ht="15" hidden="false" customHeight="false" outlineLevel="0" collapsed="false">
      <c r="I1964" s="2"/>
      <c r="J1964" s="2"/>
    </row>
    <row r="1965" customFormat="false" ht="15" hidden="false" customHeight="false" outlineLevel="0" collapsed="false">
      <c r="I1965" s="2"/>
      <c r="J1965" s="2"/>
    </row>
    <row r="1966" customFormat="false" ht="15" hidden="false" customHeight="false" outlineLevel="0" collapsed="false">
      <c r="I1966" s="2"/>
      <c r="J1966" s="2"/>
    </row>
    <row r="1967" customFormat="false" ht="15" hidden="false" customHeight="false" outlineLevel="0" collapsed="false">
      <c r="I1967" s="2"/>
      <c r="J1967" s="2"/>
    </row>
    <row r="1968" customFormat="false" ht="15" hidden="false" customHeight="false" outlineLevel="0" collapsed="false">
      <c r="I1968" s="2"/>
      <c r="J1968" s="2"/>
    </row>
    <row r="1969" customFormat="false" ht="15" hidden="false" customHeight="false" outlineLevel="0" collapsed="false">
      <c r="I1969" s="2"/>
      <c r="J1969" s="2"/>
    </row>
    <row r="1970" customFormat="false" ht="15" hidden="false" customHeight="false" outlineLevel="0" collapsed="false">
      <c r="I1970" s="2"/>
      <c r="J1970" s="2"/>
    </row>
    <row r="1971" customFormat="false" ht="15" hidden="false" customHeight="false" outlineLevel="0" collapsed="false">
      <c r="I1971" s="2"/>
      <c r="J1971" s="2"/>
    </row>
    <row r="1972" customFormat="false" ht="15" hidden="false" customHeight="false" outlineLevel="0" collapsed="false">
      <c r="I1972" s="2"/>
      <c r="J1972" s="2"/>
    </row>
    <row r="1973" customFormat="false" ht="15" hidden="false" customHeight="false" outlineLevel="0" collapsed="false">
      <c r="I1973" s="2"/>
      <c r="J1973" s="2"/>
    </row>
    <row r="1974" customFormat="false" ht="15" hidden="false" customHeight="false" outlineLevel="0" collapsed="false">
      <c r="I1974" s="2"/>
      <c r="J1974" s="2"/>
    </row>
    <row r="1975" customFormat="false" ht="15" hidden="false" customHeight="false" outlineLevel="0" collapsed="false">
      <c r="I1975" s="2"/>
      <c r="J1975" s="2"/>
    </row>
    <row r="1976" customFormat="false" ht="15" hidden="false" customHeight="false" outlineLevel="0" collapsed="false">
      <c r="I1976" s="2"/>
      <c r="J1976" s="2"/>
    </row>
    <row r="1977" customFormat="false" ht="15" hidden="false" customHeight="false" outlineLevel="0" collapsed="false">
      <c r="I1977" s="2"/>
      <c r="J1977" s="2"/>
    </row>
    <row r="1978" customFormat="false" ht="15" hidden="false" customHeight="false" outlineLevel="0" collapsed="false">
      <c r="I1978" s="2"/>
      <c r="J1978" s="2"/>
    </row>
    <row r="1979" customFormat="false" ht="15" hidden="false" customHeight="false" outlineLevel="0" collapsed="false">
      <c r="I1979" s="2"/>
      <c r="J1979" s="2"/>
    </row>
    <row r="1980" customFormat="false" ht="15" hidden="false" customHeight="false" outlineLevel="0" collapsed="false">
      <c r="I1980" s="2"/>
      <c r="J1980" s="2"/>
    </row>
    <row r="1981" customFormat="false" ht="15" hidden="false" customHeight="false" outlineLevel="0" collapsed="false">
      <c r="I1981" s="2"/>
      <c r="J1981" s="2"/>
    </row>
    <row r="1982" customFormat="false" ht="15" hidden="false" customHeight="false" outlineLevel="0" collapsed="false">
      <c r="I1982" s="2"/>
      <c r="J1982" s="2"/>
    </row>
    <row r="1983" customFormat="false" ht="15" hidden="false" customHeight="false" outlineLevel="0" collapsed="false">
      <c r="I1983" s="2"/>
      <c r="J1983" s="2"/>
    </row>
    <row r="1984" customFormat="false" ht="15" hidden="false" customHeight="false" outlineLevel="0" collapsed="false">
      <c r="I1984" s="2"/>
      <c r="J1984" s="2"/>
    </row>
    <row r="1985" customFormat="false" ht="15" hidden="false" customHeight="false" outlineLevel="0" collapsed="false">
      <c r="I1985" s="2"/>
      <c r="J1985" s="2"/>
    </row>
    <row r="1986" customFormat="false" ht="15" hidden="false" customHeight="false" outlineLevel="0" collapsed="false">
      <c r="I1986" s="2"/>
      <c r="J1986" s="2"/>
    </row>
    <row r="1987" customFormat="false" ht="15" hidden="false" customHeight="false" outlineLevel="0" collapsed="false">
      <c r="I1987" s="2"/>
      <c r="J1987" s="2"/>
    </row>
    <row r="1988" customFormat="false" ht="15" hidden="false" customHeight="false" outlineLevel="0" collapsed="false">
      <c r="I1988" s="2"/>
      <c r="J1988" s="2"/>
    </row>
    <row r="1989" customFormat="false" ht="15" hidden="false" customHeight="false" outlineLevel="0" collapsed="false">
      <c r="I1989" s="2"/>
      <c r="J1989" s="2"/>
    </row>
    <row r="1990" customFormat="false" ht="15" hidden="false" customHeight="false" outlineLevel="0" collapsed="false">
      <c r="I1990" s="2"/>
      <c r="J1990" s="2"/>
    </row>
    <row r="1991" customFormat="false" ht="15" hidden="false" customHeight="false" outlineLevel="0" collapsed="false">
      <c r="I1991" s="2"/>
      <c r="J1991" s="2"/>
    </row>
    <row r="1992" customFormat="false" ht="15" hidden="false" customHeight="false" outlineLevel="0" collapsed="false">
      <c r="I1992" s="2"/>
      <c r="J1992" s="2"/>
    </row>
    <row r="1993" customFormat="false" ht="15" hidden="false" customHeight="false" outlineLevel="0" collapsed="false">
      <c r="I1993" s="2"/>
      <c r="J1993" s="2"/>
    </row>
    <row r="1994" customFormat="false" ht="15" hidden="false" customHeight="false" outlineLevel="0" collapsed="false">
      <c r="I1994" s="2"/>
      <c r="J1994" s="2"/>
    </row>
    <row r="1995" customFormat="false" ht="15" hidden="false" customHeight="false" outlineLevel="0" collapsed="false">
      <c r="I1995" s="2"/>
      <c r="J1995" s="2"/>
    </row>
    <row r="1996" customFormat="false" ht="15" hidden="false" customHeight="false" outlineLevel="0" collapsed="false">
      <c r="I1996" s="2"/>
      <c r="J1996" s="2"/>
    </row>
    <row r="1997" customFormat="false" ht="15" hidden="false" customHeight="false" outlineLevel="0" collapsed="false">
      <c r="I1997" s="2"/>
      <c r="J1997" s="2"/>
    </row>
    <row r="1998" customFormat="false" ht="15" hidden="false" customHeight="false" outlineLevel="0" collapsed="false">
      <c r="I1998" s="2"/>
      <c r="J1998" s="2"/>
    </row>
    <row r="1999" customFormat="false" ht="15" hidden="false" customHeight="false" outlineLevel="0" collapsed="false">
      <c r="I1999" s="2"/>
      <c r="J1999" s="2"/>
    </row>
    <row r="2000" customFormat="false" ht="15" hidden="false" customHeight="false" outlineLevel="0" collapsed="false">
      <c r="I2000" s="2"/>
      <c r="J2000" s="2"/>
    </row>
    <row r="2001" customFormat="false" ht="15" hidden="false" customHeight="false" outlineLevel="0" collapsed="false">
      <c r="I2001" s="2"/>
      <c r="J2001" s="2"/>
    </row>
    <row r="2002" customFormat="false" ht="15" hidden="false" customHeight="false" outlineLevel="0" collapsed="false">
      <c r="I2002" s="2"/>
      <c r="J2002" s="2"/>
    </row>
    <row r="2003" customFormat="false" ht="15" hidden="false" customHeight="false" outlineLevel="0" collapsed="false">
      <c r="I2003" s="2"/>
      <c r="J2003" s="2"/>
    </row>
    <row r="2004" customFormat="false" ht="15" hidden="false" customHeight="false" outlineLevel="0" collapsed="false">
      <c r="I2004" s="2"/>
      <c r="J2004" s="2"/>
    </row>
    <row r="2005" customFormat="false" ht="15" hidden="false" customHeight="false" outlineLevel="0" collapsed="false">
      <c r="I2005" s="2"/>
      <c r="J2005" s="2"/>
    </row>
    <row r="2006" customFormat="false" ht="15" hidden="false" customHeight="false" outlineLevel="0" collapsed="false">
      <c r="I2006" s="2"/>
      <c r="J2006" s="2"/>
    </row>
    <row r="2007" customFormat="false" ht="15" hidden="false" customHeight="false" outlineLevel="0" collapsed="false">
      <c r="I2007" s="2"/>
      <c r="J2007" s="2"/>
    </row>
    <row r="2008" customFormat="false" ht="15" hidden="false" customHeight="false" outlineLevel="0" collapsed="false">
      <c r="I2008" s="2"/>
      <c r="J2008" s="2"/>
    </row>
    <row r="2009" customFormat="false" ht="15" hidden="false" customHeight="false" outlineLevel="0" collapsed="false">
      <c r="I2009" s="2"/>
      <c r="J2009" s="2"/>
    </row>
    <row r="2010" customFormat="false" ht="15" hidden="false" customHeight="false" outlineLevel="0" collapsed="false">
      <c r="I2010" s="2"/>
      <c r="J2010" s="2"/>
    </row>
    <row r="2011" customFormat="false" ht="15" hidden="false" customHeight="false" outlineLevel="0" collapsed="false">
      <c r="I2011" s="2"/>
      <c r="J2011" s="2"/>
    </row>
    <row r="2012" customFormat="false" ht="15" hidden="false" customHeight="false" outlineLevel="0" collapsed="false">
      <c r="I2012" s="2"/>
      <c r="J2012" s="2"/>
    </row>
    <row r="2013" customFormat="false" ht="15" hidden="false" customHeight="false" outlineLevel="0" collapsed="false">
      <c r="I2013" s="2"/>
      <c r="J2013" s="2"/>
    </row>
    <row r="2014" customFormat="false" ht="15" hidden="false" customHeight="false" outlineLevel="0" collapsed="false">
      <c r="I2014" s="2"/>
      <c r="J2014" s="2"/>
    </row>
    <row r="2015" customFormat="false" ht="15" hidden="false" customHeight="false" outlineLevel="0" collapsed="false">
      <c r="I2015" s="2"/>
      <c r="J2015" s="2"/>
    </row>
    <row r="2016" customFormat="false" ht="15" hidden="false" customHeight="false" outlineLevel="0" collapsed="false">
      <c r="I2016" s="2"/>
      <c r="J2016" s="2"/>
    </row>
    <row r="2017" customFormat="false" ht="15" hidden="false" customHeight="false" outlineLevel="0" collapsed="false">
      <c r="I2017" s="2"/>
      <c r="J2017" s="2"/>
    </row>
    <row r="2018" customFormat="false" ht="15" hidden="false" customHeight="false" outlineLevel="0" collapsed="false">
      <c r="I2018" s="2"/>
      <c r="J2018" s="2"/>
    </row>
    <row r="2019" customFormat="false" ht="15" hidden="false" customHeight="false" outlineLevel="0" collapsed="false">
      <c r="I2019" s="2"/>
      <c r="J2019" s="2"/>
    </row>
    <row r="2020" customFormat="false" ht="15" hidden="false" customHeight="false" outlineLevel="0" collapsed="false">
      <c r="I2020" s="2"/>
      <c r="J2020" s="2"/>
    </row>
    <row r="2021" customFormat="false" ht="15" hidden="false" customHeight="false" outlineLevel="0" collapsed="false">
      <c r="I2021" s="2"/>
      <c r="J2021" s="2"/>
    </row>
    <row r="2022" customFormat="false" ht="15" hidden="false" customHeight="false" outlineLevel="0" collapsed="false">
      <c r="I2022" s="2"/>
      <c r="J2022" s="2"/>
    </row>
    <row r="2023" customFormat="false" ht="15" hidden="false" customHeight="false" outlineLevel="0" collapsed="false">
      <c r="I2023" s="2"/>
      <c r="J2023" s="2"/>
    </row>
    <row r="2024" customFormat="false" ht="15" hidden="false" customHeight="false" outlineLevel="0" collapsed="false">
      <c r="I2024" s="2"/>
      <c r="J2024" s="2"/>
    </row>
    <row r="2025" customFormat="false" ht="15" hidden="false" customHeight="false" outlineLevel="0" collapsed="false">
      <c r="I2025" s="2"/>
      <c r="J2025" s="2"/>
    </row>
    <row r="2026" customFormat="false" ht="15" hidden="false" customHeight="false" outlineLevel="0" collapsed="false">
      <c r="I2026" s="2"/>
      <c r="J2026" s="2"/>
    </row>
    <row r="2027" customFormat="false" ht="15" hidden="false" customHeight="false" outlineLevel="0" collapsed="false">
      <c r="I2027" s="2"/>
      <c r="J2027" s="2"/>
    </row>
    <row r="2028" customFormat="false" ht="15" hidden="false" customHeight="false" outlineLevel="0" collapsed="false">
      <c r="I2028" s="2"/>
      <c r="J2028" s="2"/>
    </row>
    <row r="2029" customFormat="false" ht="15" hidden="false" customHeight="false" outlineLevel="0" collapsed="false">
      <c r="I2029" s="2"/>
      <c r="J2029" s="2"/>
    </row>
    <row r="2030" customFormat="false" ht="15" hidden="false" customHeight="false" outlineLevel="0" collapsed="false">
      <c r="I2030" s="2"/>
      <c r="J2030" s="2"/>
    </row>
    <row r="2031" customFormat="false" ht="15" hidden="false" customHeight="false" outlineLevel="0" collapsed="false">
      <c r="I2031" s="2"/>
      <c r="J2031" s="2"/>
    </row>
    <row r="2032" customFormat="false" ht="15" hidden="false" customHeight="false" outlineLevel="0" collapsed="false">
      <c r="I2032" s="2"/>
      <c r="J2032" s="2"/>
    </row>
    <row r="2033" customFormat="false" ht="15" hidden="false" customHeight="false" outlineLevel="0" collapsed="false">
      <c r="I2033" s="2"/>
      <c r="J2033" s="2"/>
    </row>
    <row r="2034" customFormat="false" ht="15" hidden="false" customHeight="false" outlineLevel="0" collapsed="false">
      <c r="I2034" s="2"/>
      <c r="J2034" s="2"/>
    </row>
    <row r="2035" customFormat="false" ht="15" hidden="false" customHeight="false" outlineLevel="0" collapsed="false">
      <c r="I2035" s="2"/>
      <c r="J2035" s="2"/>
    </row>
    <row r="2036" customFormat="false" ht="15" hidden="false" customHeight="false" outlineLevel="0" collapsed="false">
      <c r="I2036" s="2"/>
      <c r="J2036" s="2"/>
    </row>
    <row r="2037" customFormat="false" ht="15" hidden="false" customHeight="false" outlineLevel="0" collapsed="false">
      <c r="I2037" s="2"/>
      <c r="J2037" s="2"/>
    </row>
    <row r="2038" customFormat="false" ht="15" hidden="false" customHeight="false" outlineLevel="0" collapsed="false">
      <c r="I2038" s="2"/>
      <c r="J2038" s="2"/>
    </row>
    <row r="2039" customFormat="false" ht="15" hidden="false" customHeight="false" outlineLevel="0" collapsed="false">
      <c r="I2039" s="2"/>
      <c r="J2039" s="2"/>
    </row>
    <row r="2040" customFormat="false" ht="15" hidden="false" customHeight="false" outlineLevel="0" collapsed="false">
      <c r="I2040" s="2"/>
      <c r="J2040" s="2"/>
    </row>
    <row r="2041" customFormat="false" ht="15" hidden="false" customHeight="false" outlineLevel="0" collapsed="false">
      <c r="I2041" s="2"/>
      <c r="J2041" s="2"/>
    </row>
    <row r="2042" customFormat="false" ht="15" hidden="false" customHeight="false" outlineLevel="0" collapsed="false">
      <c r="I2042" s="2"/>
      <c r="J2042" s="2"/>
    </row>
    <row r="2043" customFormat="false" ht="15" hidden="false" customHeight="false" outlineLevel="0" collapsed="false">
      <c r="I2043" s="2"/>
      <c r="J2043" s="2"/>
    </row>
    <row r="2044" customFormat="false" ht="15" hidden="false" customHeight="false" outlineLevel="0" collapsed="false">
      <c r="I2044" s="2"/>
      <c r="J2044" s="2"/>
    </row>
    <row r="2045" customFormat="false" ht="15" hidden="false" customHeight="false" outlineLevel="0" collapsed="false">
      <c r="I2045" s="2"/>
      <c r="J2045" s="2"/>
    </row>
    <row r="2046" customFormat="false" ht="15" hidden="false" customHeight="false" outlineLevel="0" collapsed="false">
      <c r="I2046" s="2"/>
      <c r="J2046" s="2"/>
    </row>
    <row r="2047" customFormat="false" ht="15" hidden="false" customHeight="false" outlineLevel="0" collapsed="false">
      <c r="I2047" s="2"/>
      <c r="J2047" s="2"/>
    </row>
    <row r="2048" customFormat="false" ht="15" hidden="false" customHeight="false" outlineLevel="0" collapsed="false">
      <c r="I2048" s="2"/>
      <c r="J2048" s="2"/>
    </row>
    <row r="2049" customFormat="false" ht="15" hidden="false" customHeight="false" outlineLevel="0" collapsed="false">
      <c r="I2049" s="2"/>
      <c r="J2049" s="2"/>
    </row>
    <row r="2050" customFormat="false" ht="15" hidden="false" customHeight="false" outlineLevel="0" collapsed="false">
      <c r="I2050" s="2"/>
      <c r="J2050" s="2"/>
    </row>
    <row r="2051" customFormat="false" ht="15" hidden="false" customHeight="false" outlineLevel="0" collapsed="false">
      <c r="I2051" s="2"/>
      <c r="J2051" s="2"/>
    </row>
    <row r="2052" customFormat="false" ht="15" hidden="false" customHeight="false" outlineLevel="0" collapsed="false">
      <c r="I2052" s="2"/>
      <c r="J2052" s="2"/>
    </row>
    <row r="2053" customFormat="false" ht="15" hidden="false" customHeight="false" outlineLevel="0" collapsed="false">
      <c r="I2053" s="2"/>
      <c r="J2053" s="2"/>
    </row>
    <row r="2054" customFormat="false" ht="15" hidden="false" customHeight="false" outlineLevel="0" collapsed="false">
      <c r="I2054" s="2"/>
      <c r="J2054" s="2"/>
    </row>
    <row r="2055" customFormat="false" ht="15" hidden="false" customHeight="false" outlineLevel="0" collapsed="false">
      <c r="I2055" s="2"/>
      <c r="J2055" s="2"/>
    </row>
    <row r="2056" customFormat="false" ht="15" hidden="false" customHeight="false" outlineLevel="0" collapsed="false">
      <c r="I2056" s="2"/>
      <c r="J2056" s="2"/>
    </row>
    <row r="2057" customFormat="false" ht="15" hidden="false" customHeight="false" outlineLevel="0" collapsed="false">
      <c r="I2057" s="2"/>
      <c r="J2057" s="2"/>
    </row>
    <row r="2058" customFormat="false" ht="15" hidden="false" customHeight="false" outlineLevel="0" collapsed="false">
      <c r="I2058" s="2"/>
      <c r="J2058" s="2"/>
    </row>
    <row r="2059" customFormat="false" ht="15" hidden="false" customHeight="false" outlineLevel="0" collapsed="false">
      <c r="I2059" s="2"/>
      <c r="J2059" s="2"/>
    </row>
    <row r="2060" customFormat="false" ht="15" hidden="false" customHeight="false" outlineLevel="0" collapsed="false">
      <c r="I2060" s="2"/>
      <c r="J2060" s="2"/>
    </row>
    <row r="2061" customFormat="false" ht="15" hidden="false" customHeight="false" outlineLevel="0" collapsed="false">
      <c r="I2061" s="2"/>
      <c r="J2061" s="2"/>
    </row>
    <row r="2062" customFormat="false" ht="15" hidden="false" customHeight="false" outlineLevel="0" collapsed="false">
      <c r="I2062" s="2"/>
      <c r="J2062" s="2"/>
    </row>
    <row r="2063" customFormat="false" ht="15" hidden="false" customHeight="false" outlineLevel="0" collapsed="false">
      <c r="I2063" s="2"/>
      <c r="J2063" s="2"/>
    </row>
    <row r="2064" customFormat="false" ht="15" hidden="false" customHeight="false" outlineLevel="0" collapsed="false">
      <c r="I2064" s="2"/>
      <c r="J2064" s="2"/>
    </row>
    <row r="2065" customFormat="false" ht="15" hidden="false" customHeight="false" outlineLevel="0" collapsed="false">
      <c r="I2065" s="2"/>
      <c r="J2065" s="2"/>
    </row>
    <row r="2066" customFormat="false" ht="15" hidden="false" customHeight="false" outlineLevel="0" collapsed="false">
      <c r="I2066" s="2"/>
      <c r="J2066" s="2"/>
    </row>
    <row r="2067" customFormat="false" ht="15" hidden="false" customHeight="false" outlineLevel="0" collapsed="false">
      <c r="I2067" s="2"/>
      <c r="J2067" s="2"/>
    </row>
    <row r="2068" customFormat="false" ht="15" hidden="false" customHeight="false" outlineLevel="0" collapsed="false">
      <c r="I2068" s="2"/>
      <c r="J2068" s="2"/>
    </row>
    <row r="2069" customFormat="false" ht="15" hidden="false" customHeight="false" outlineLevel="0" collapsed="false">
      <c r="I2069" s="2"/>
      <c r="J2069" s="2"/>
    </row>
    <row r="2070" customFormat="false" ht="15" hidden="false" customHeight="false" outlineLevel="0" collapsed="false">
      <c r="I2070" s="2"/>
      <c r="J2070" s="2"/>
    </row>
    <row r="2071" customFormat="false" ht="15" hidden="false" customHeight="false" outlineLevel="0" collapsed="false">
      <c r="I2071" s="2"/>
      <c r="J2071" s="2"/>
    </row>
    <row r="2072" customFormat="false" ht="15" hidden="false" customHeight="false" outlineLevel="0" collapsed="false">
      <c r="I2072" s="2"/>
      <c r="J2072" s="2"/>
    </row>
    <row r="2073" customFormat="false" ht="15" hidden="false" customHeight="false" outlineLevel="0" collapsed="false">
      <c r="I2073" s="2"/>
      <c r="J2073" s="2"/>
    </row>
    <row r="2074" customFormat="false" ht="15" hidden="false" customHeight="false" outlineLevel="0" collapsed="false">
      <c r="I2074" s="2"/>
      <c r="J2074" s="2"/>
    </row>
    <row r="2075" customFormat="false" ht="15" hidden="false" customHeight="false" outlineLevel="0" collapsed="false">
      <c r="I2075" s="2"/>
      <c r="J2075" s="2"/>
    </row>
    <row r="2076" customFormat="false" ht="15" hidden="false" customHeight="false" outlineLevel="0" collapsed="false">
      <c r="I2076" s="2"/>
      <c r="J2076" s="2"/>
    </row>
    <row r="2077" customFormat="false" ht="15" hidden="false" customHeight="false" outlineLevel="0" collapsed="false">
      <c r="I2077" s="2"/>
      <c r="J2077" s="2"/>
    </row>
    <row r="2078" customFormat="false" ht="15" hidden="false" customHeight="false" outlineLevel="0" collapsed="false">
      <c r="I2078" s="2"/>
      <c r="J2078" s="2"/>
    </row>
    <row r="2079" customFormat="false" ht="15" hidden="false" customHeight="false" outlineLevel="0" collapsed="false">
      <c r="I2079" s="2"/>
      <c r="J2079" s="2"/>
    </row>
    <row r="2080" customFormat="false" ht="15" hidden="false" customHeight="false" outlineLevel="0" collapsed="false">
      <c r="I2080" s="2"/>
      <c r="J2080" s="2"/>
    </row>
    <row r="2081" customFormat="false" ht="15" hidden="false" customHeight="false" outlineLevel="0" collapsed="false">
      <c r="I2081" s="2"/>
      <c r="J2081" s="2"/>
    </row>
    <row r="2082" customFormat="false" ht="15" hidden="false" customHeight="false" outlineLevel="0" collapsed="false">
      <c r="I2082" s="2"/>
      <c r="J2082" s="2"/>
    </row>
    <row r="2083" customFormat="false" ht="15" hidden="false" customHeight="false" outlineLevel="0" collapsed="false">
      <c r="I2083" s="2"/>
      <c r="J2083" s="2"/>
    </row>
    <row r="2084" customFormat="false" ht="15" hidden="false" customHeight="false" outlineLevel="0" collapsed="false">
      <c r="I2084" s="2"/>
      <c r="J2084" s="2"/>
    </row>
    <row r="2085" customFormat="false" ht="15" hidden="false" customHeight="false" outlineLevel="0" collapsed="false">
      <c r="I2085" s="2"/>
      <c r="J2085" s="2"/>
    </row>
    <row r="2086" customFormat="false" ht="15" hidden="false" customHeight="false" outlineLevel="0" collapsed="false">
      <c r="I2086" s="2"/>
      <c r="J2086" s="2"/>
    </row>
    <row r="2087" customFormat="false" ht="15" hidden="false" customHeight="false" outlineLevel="0" collapsed="false">
      <c r="I2087" s="2"/>
      <c r="J2087" s="2"/>
    </row>
    <row r="2088" customFormat="false" ht="15" hidden="false" customHeight="false" outlineLevel="0" collapsed="false">
      <c r="I2088" s="2"/>
      <c r="J2088" s="2"/>
    </row>
    <row r="2089" customFormat="false" ht="15" hidden="false" customHeight="false" outlineLevel="0" collapsed="false">
      <c r="I2089" s="2"/>
      <c r="J2089" s="2"/>
    </row>
    <row r="2090" customFormat="false" ht="15" hidden="false" customHeight="false" outlineLevel="0" collapsed="false">
      <c r="I2090" s="2"/>
      <c r="J2090" s="2"/>
    </row>
    <row r="2091" customFormat="false" ht="15" hidden="false" customHeight="false" outlineLevel="0" collapsed="false">
      <c r="I2091" s="2"/>
      <c r="J2091" s="2"/>
    </row>
    <row r="2092" customFormat="false" ht="15" hidden="false" customHeight="false" outlineLevel="0" collapsed="false">
      <c r="I2092" s="2"/>
      <c r="J2092" s="2"/>
    </row>
    <row r="2093" customFormat="false" ht="15" hidden="false" customHeight="false" outlineLevel="0" collapsed="false">
      <c r="I2093" s="2"/>
      <c r="J2093" s="2"/>
    </row>
    <row r="2094" customFormat="false" ht="15" hidden="false" customHeight="false" outlineLevel="0" collapsed="false">
      <c r="I2094" s="2"/>
      <c r="J2094" s="2"/>
    </row>
    <row r="2095" customFormat="false" ht="15" hidden="false" customHeight="false" outlineLevel="0" collapsed="false">
      <c r="I2095" s="2"/>
      <c r="J2095" s="2"/>
    </row>
    <row r="2096" customFormat="false" ht="15" hidden="false" customHeight="false" outlineLevel="0" collapsed="false">
      <c r="I2096" s="2"/>
      <c r="J2096" s="2"/>
    </row>
    <row r="2097" customFormat="false" ht="15" hidden="false" customHeight="false" outlineLevel="0" collapsed="false">
      <c r="I2097" s="2"/>
      <c r="J2097" s="2"/>
    </row>
    <row r="2098" customFormat="false" ht="15" hidden="false" customHeight="false" outlineLevel="0" collapsed="false">
      <c r="I2098" s="2"/>
      <c r="J2098" s="2"/>
    </row>
    <row r="2099" customFormat="false" ht="15" hidden="false" customHeight="false" outlineLevel="0" collapsed="false">
      <c r="I2099" s="2"/>
      <c r="J2099" s="2"/>
    </row>
    <row r="2100" customFormat="false" ht="15" hidden="false" customHeight="false" outlineLevel="0" collapsed="false">
      <c r="I2100" s="2"/>
      <c r="J2100" s="2"/>
    </row>
    <row r="2101" customFormat="false" ht="15" hidden="false" customHeight="false" outlineLevel="0" collapsed="false">
      <c r="I2101" s="2"/>
      <c r="J2101" s="2"/>
    </row>
    <row r="2102" customFormat="false" ht="15" hidden="false" customHeight="false" outlineLevel="0" collapsed="false">
      <c r="I2102" s="2"/>
      <c r="J2102" s="2"/>
    </row>
    <row r="2103" customFormat="false" ht="15" hidden="false" customHeight="false" outlineLevel="0" collapsed="false">
      <c r="I2103" s="2"/>
      <c r="J2103" s="2"/>
    </row>
    <row r="2104" customFormat="false" ht="15" hidden="false" customHeight="false" outlineLevel="0" collapsed="false">
      <c r="I2104" s="2"/>
      <c r="J2104" s="2"/>
    </row>
    <row r="2105" customFormat="false" ht="15" hidden="false" customHeight="false" outlineLevel="0" collapsed="false">
      <c r="I2105" s="2"/>
      <c r="J2105" s="2"/>
    </row>
    <row r="2106" customFormat="false" ht="15" hidden="false" customHeight="false" outlineLevel="0" collapsed="false">
      <c r="I2106" s="2"/>
      <c r="J2106" s="2"/>
    </row>
    <row r="2107" customFormat="false" ht="15" hidden="false" customHeight="false" outlineLevel="0" collapsed="false">
      <c r="I2107" s="2"/>
      <c r="J2107" s="2"/>
    </row>
    <row r="2108" customFormat="false" ht="15" hidden="false" customHeight="false" outlineLevel="0" collapsed="false">
      <c r="I2108" s="2"/>
      <c r="J2108" s="2"/>
    </row>
    <row r="2109" customFormat="false" ht="15" hidden="false" customHeight="false" outlineLevel="0" collapsed="false">
      <c r="I2109" s="2"/>
      <c r="J2109" s="2"/>
    </row>
    <row r="2110" customFormat="false" ht="15" hidden="false" customHeight="false" outlineLevel="0" collapsed="false">
      <c r="I2110" s="2"/>
      <c r="J2110" s="2"/>
    </row>
    <row r="2111" customFormat="false" ht="15" hidden="false" customHeight="false" outlineLevel="0" collapsed="false">
      <c r="I2111" s="2"/>
      <c r="J2111" s="2"/>
    </row>
    <row r="2112" customFormat="false" ht="15" hidden="false" customHeight="false" outlineLevel="0" collapsed="false">
      <c r="I2112" s="2"/>
      <c r="J2112" s="2"/>
    </row>
    <row r="2113" customFormat="false" ht="15" hidden="false" customHeight="false" outlineLevel="0" collapsed="false">
      <c r="I2113" s="2"/>
      <c r="J2113" s="2"/>
    </row>
    <row r="2114" customFormat="false" ht="15" hidden="false" customHeight="false" outlineLevel="0" collapsed="false">
      <c r="I2114" s="2"/>
      <c r="J2114" s="2"/>
    </row>
    <row r="2115" customFormat="false" ht="15" hidden="false" customHeight="false" outlineLevel="0" collapsed="false">
      <c r="I2115" s="2"/>
      <c r="J2115" s="2"/>
    </row>
    <row r="2116" customFormat="false" ht="15" hidden="false" customHeight="false" outlineLevel="0" collapsed="false">
      <c r="I2116" s="2"/>
      <c r="J2116" s="2"/>
    </row>
    <row r="2117" customFormat="false" ht="15" hidden="false" customHeight="false" outlineLevel="0" collapsed="false">
      <c r="I2117" s="2"/>
      <c r="J2117" s="2"/>
    </row>
    <row r="2118" customFormat="false" ht="15" hidden="false" customHeight="false" outlineLevel="0" collapsed="false">
      <c r="I2118" s="2"/>
      <c r="J2118" s="2"/>
    </row>
    <row r="2119" customFormat="false" ht="15" hidden="false" customHeight="false" outlineLevel="0" collapsed="false">
      <c r="I2119" s="2"/>
      <c r="J2119" s="2"/>
    </row>
    <row r="2120" customFormat="false" ht="15" hidden="false" customHeight="false" outlineLevel="0" collapsed="false">
      <c r="I2120" s="2"/>
      <c r="J2120" s="2"/>
    </row>
    <row r="2121" customFormat="false" ht="15" hidden="false" customHeight="false" outlineLevel="0" collapsed="false">
      <c r="I2121" s="2"/>
      <c r="J2121" s="2"/>
    </row>
    <row r="2122" customFormat="false" ht="15" hidden="false" customHeight="false" outlineLevel="0" collapsed="false">
      <c r="I2122" s="2"/>
      <c r="J2122" s="2"/>
    </row>
    <row r="2123" customFormat="false" ht="15" hidden="false" customHeight="false" outlineLevel="0" collapsed="false">
      <c r="I2123" s="2"/>
      <c r="J2123" s="2"/>
    </row>
    <row r="2124" customFormat="false" ht="15" hidden="false" customHeight="false" outlineLevel="0" collapsed="false">
      <c r="I2124" s="2"/>
      <c r="J2124" s="2"/>
    </row>
    <row r="2125" customFormat="false" ht="15" hidden="false" customHeight="false" outlineLevel="0" collapsed="false">
      <c r="I2125" s="2"/>
      <c r="J2125" s="2"/>
    </row>
    <row r="2126" customFormat="false" ht="15" hidden="false" customHeight="false" outlineLevel="0" collapsed="false">
      <c r="I2126" s="2"/>
      <c r="J2126" s="2"/>
    </row>
    <row r="2127" customFormat="false" ht="15" hidden="false" customHeight="false" outlineLevel="0" collapsed="false">
      <c r="I2127" s="2"/>
      <c r="J2127" s="2"/>
    </row>
    <row r="2128" customFormat="false" ht="15" hidden="false" customHeight="false" outlineLevel="0" collapsed="false">
      <c r="I2128" s="2"/>
      <c r="J2128" s="2"/>
    </row>
    <row r="2129" customFormat="false" ht="15" hidden="false" customHeight="false" outlineLevel="0" collapsed="false">
      <c r="I2129" s="2"/>
      <c r="J2129" s="2"/>
    </row>
    <row r="2130" customFormat="false" ht="15" hidden="false" customHeight="false" outlineLevel="0" collapsed="false">
      <c r="I2130" s="2"/>
      <c r="J2130" s="2"/>
    </row>
    <row r="2131" customFormat="false" ht="15" hidden="false" customHeight="false" outlineLevel="0" collapsed="false">
      <c r="I2131" s="2"/>
      <c r="J2131" s="2"/>
    </row>
    <row r="2132" customFormat="false" ht="15" hidden="false" customHeight="false" outlineLevel="0" collapsed="false">
      <c r="I2132" s="2"/>
      <c r="J2132" s="2"/>
    </row>
    <row r="2133" customFormat="false" ht="15" hidden="false" customHeight="false" outlineLevel="0" collapsed="false">
      <c r="I2133" s="2"/>
      <c r="J2133" s="2"/>
    </row>
    <row r="2134" customFormat="false" ht="15" hidden="false" customHeight="false" outlineLevel="0" collapsed="false">
      <c r="I2134" s="2"/>
      <c r="J2134" s="2"/>
    </row>
    <row r="2135" customFormat="false" ht="15" hidden="false" customHeight="false" outlineLevel="0" collapsed="false">
      <c r="I2135" s="2"/>
      <c r="J2135" s="2"/>
    </row>
    <row r="2136" customFormat="false" ht="15" hidden="false" customHeight="false" outlineLevel="0" collapsed="false">
      <c r="I2136" s="2"/>
      <c r="J2136" s="2"/>
    </row>
    <row r="2137" customFormat="false" ht="15" hidden="false" customHeight="false" outlineLevel="0" collapsed="false">
      <c r="I2137" s="2"/>
      <c r="J2137" s="2"/>
    </row>
    <row r="2138" customFormat="false" ht="15" hidden="false" customHeight="false" outlineLevel="0" collapsed="false">
      <c r="I2138" s="2"/>
      <c r="J2138" s="2"/>
    </row>
    <row r="2139" customFormat="false" ht="15" hidden="false" customHeight="false" outlineLevel="0" collapsed="false">
      <c r="I2139" s="2"/>
      <c r="J2139" s="2"/>
    </row>
    <row r="2140" customFormat="false" ht="15" hidden="false" customHeight="false" outlineLevel="0" collapsed="false">
      <c r="I2140" s="2"/>
      <c r="J2140" s="2"/>
    </row>
    <row r="2141" customFormat="false" ht="15" hidden="false" customHeight="false" outlineLevel="0" collapsed="false">
      <c r="I2141" s="2"/>
      <c r="J2141" s="2"/>
    </row>
    <row r="2142" customFormat="false" ht="15" hidden="false" customHeight="false" outlineLevel="0" collapsed="false">
      <c r="I2142" s="2"/>
      <c r="J2142" s="2"/>
    </row>
    <row r="2143" customFormat="false" ht="15" hidden="false" customHeight="false" outlineLevel="0" collapsed="false">
      <c r="I2143" s="2"/>
      <c r="J2143" s="2"/>
    </row>
    <row r="2144" customFormat="false" ht="15" hidden="false" customHeight="false" outlineLevel="0" collapsed="false">
      <c r="I2144" s="2"/>
      <c r="J2144" s="2"/>
    </row>
    <row r="2145" customFormat="false" ht="15" hidden="false" customHeight="false" outlineLevel="0" collapsed="false">
      <c r="I2145" s="2"/>
      <c r="J2145" s="2"/>
    </row>
    <row r="2146" customFormat="false" ht="15" hidden="false" customHeight="false" outlineLevel="0" collapsed="false">
      <c r="I2146" s="2"/>
      <c r="J2146" s="2"/>
    </row>
    <row r="2147" customFormat="false" ht="15" hidden="false" customHeight="false" outlineLevel="0" collapsed="false">
      <c r="I2147" s="2"/>
      <c r="J2147" s="2"/>
    </row>
    <row r="2148" customFormat="false" ht="15" hidden="false" customHeight="false" outlineLevel="0" collapsed="false">
      <c r="I2148" s="2"/>
      <c r="J2148" s="2"/>
    </row>
    <row r="2149" customFormat="false" ht="15" hidden="false" customHeight="false" outlineLevel="0" collapsed="false">
      <c r="I2149" s="2"/>
      <c r="J2149" s="2"/>
    </row>
    <row r="2150" customFormat="false" ht="15" hidden="false" customHeight="false" outlineLevel="0" collapsed="false">
      <c r="I2150" s="2"/>
      <c r="J2150" s="2"/>
    </row>
    <row r="2151" customFormat="false" ht="15" hidden="false" customHeight="false" outlineLevel="0" collapsed="false">
      <c r="I2151" s="2"/>
      <c r="J2151" s="2"/>
    </row>
    <row r="2152" customFormat="false" ht="15" hidden="false" customHeight="false" outlineLevel="0" collapsed="false">
      <c r="I2152" s="2"/>
      <c r="J2152" s="2"/>
    </row>
    <row r="2153" customFormat="false" ht="15" hidden="false" customHeight="false" outlineLevel="0" collapsed="false">
      <c r="I2153" s="2"/>
      <c r="J2153" s="2"/>
    </row>
    <row r="2154" customFormat="false" ht="15" hidden="false" customHeight="false" outlineLevel="0" collapsed="false">
      <c r="I2154" s="2"/>
      <c r="J2154" s="2"/>
    </row>
    <row r="2155" customFormat="false" ht="15" hidden="false" customHeight="false" outlineLevel="0" collapsed="false">
      <c r="I2155" s="2"/>
      <c r="J2155" s="2"/>
    </row>
    <row r="2156" customFormat="false" ht="15" hidden="false" customHeight="false" outlineLevel="0" collapsed="false">
      <c r="I2156" s="2"/>
      <c r="J2156" s="2"/>
    </row>
    <row r="2157" customFormat="false" ht="15" hidden="false" customHeight="false" outlineLevel="0" collapsed="false">
      <c r="I2157" s="2"/>
      <c r="J2157" s="2"/>
    </row>
    <row r="2158" customFormat="false" ht="15" hidden="false" customHeight="false" outlineLevel="0" collapsed="false">
      <c r="I2158" s="2"/>
      <c r="J2158" s="2"/>
    </row>
    <row r="2159" customFormat="false" ht="15" hidden="false" customHeight="false" outlineLevel="0" collapsed="false">
      <c r="I2159" s="2"/>
      <c r="J2159" s="2"/>
    </row>
    <row r="2160" customFormat="false" ht="15" hidden="false" customHeight="false" outlineLevel="0" collapsed="false">
      <c r="I2160" s="2"/>
      <c r="J2160" s="2"/>
    </row>
    <row r="2161" customFormat="false" ht="15" hidden="false" customHeight="false" outlineLevel="0" collapsed="false">
      <c r="I2161" s="2"/>
      <c r="J2161" s="2"/>
    </row>
    <row r="2162" customFormat="false" ht="15" hidden="false" customHeight="false" outlineLevel="0" collapsed="false">
      <c r="I2162" s="2"/>
      <c r="J2162" s="2"/>
    </row>
    <row r="2163" customFormat="false" ht="15" hidden="false" customHeight="false" outlineLevel="0" collapsed="false">
      <c r="I2163" s="2"/>
      <c r="J2163" s="2"/>
    </row>
    <row r="2164" customFormat="false" ht="15" hidden="false" customHeight="false" outlineLevel="0" collapsed="false">
      <c r="I2164" s="2"/>
      <c r="J2164" s="2"/>
    </row>
    <row r="2165" customFormat="false" ht="15" hidden="false" customHeight="false" outlineLevel="0" collapsed="false">
      <c r="I2165" s="2"/>
      <c r="J2165" s="2"/>
    </row>
    <row r="2166" customFormat="false" ht="15" hidden="false" customHeight="false" outlineLevel="0" collapsed="false">
      <c r="I2166" s="2"/>
      <c r="J2166" s="2"/>
    </row>
    <row r="2167" customFormat="false" ht="15" hidden="false" customHeight="false" outlineLevel="0" collapsed="false">
      <c r="I2167" s="2"/>
      <c r="J2167" s="2"/>
    </row>
    <row r="2168" customFormat="false" ht="15" hidden="false" customHeight="false" outlineLevel="0" collapsed="false">
      <c r="I2168" s="2"/>
      <c r="J2168" s="2"/>
    </row>
    <row r="2169" customFormat="false" ht="15" hidden="false" customHeight="false" outlineLevel="0" collapsed="false">
      <c r="I2169" s="2"/>
      <c r="J2169" s="2"/>
    </row>
    <row r="2170" customFormat="false" ht="15" hidden="false" customHeight="false" outlineLevel="0" collapsed="false">
      <c r="I2170" s="2"/>
      <c r="J2170" s="2"/>
    </row>
    <row r="2171" customFormat="false" ht="15" hidden="false" customHeight="false" outlineLevel="0" collapsed="false">
      <c r="I2171" s="2"/>
      <c r="J2171" s="2"/>
    </row>
    <row r="2172" customFormat="false" ht="15" hidden="false" customHeight="false" outlineLevel="0" collapsed="false">
      <c r="I2172" s="2"/>
      <c r="J2172" s="2"/>
    </row>
    <row r="2173" customFormat="false" ht="15" hidden="false" customHeight="false" outlineLevel="0" collapsed="false">
      <c r="I2173" s="2"/>
      <c r="J2173" s="2"/>
    </row>
    <row r="2174" customFormat="false" ht="15" hidden="false" customHeight="false" outlineLevel="0" collapsed="false">
      <c r="I2174" s="2"/>
      <c r="J2174" s="2"/>
    </row>
    <row r="2175" customFormat="false" ht="15" hidden="false" customHeight="false" outlineLevel="0" collapsed="false">
      <c r="I2175" s="2"/>
      <c r="J2175" s="2"/>
    </row>
    <row r="2176" customFormat="false" ht="15" hidden="false" customHeight="false" outlineLevel="0" collapsed="false">
      <c r="I2176" s="2"/>
      <c r="J2176" s="2"/>
    </row>
    <row r="2177" customFormat="false" ht="15" hidden="false" customHeight="false" outlineLevel="0" collapsed="false">
      <c r="I2177" s="2"/>
      <c r="J2177" s="2"/>
    </row>
    <row r="2178" customFormat="false" ht="15" hidden="false" customHeight="false" outlineLevel="0" collapsed="false">
      <c r="I2178" s="2"/>
      <c r="J2178" s="2"/>
    </row>
    <row r="2179" customFormat="false" ht="15" hidden="false" customHeight="false" outlineLevel="0" collapsed="false">
      <c r="I2179" s="2"/>
      <c r="J2179" s="2"/>
    </row>
    <row r="2180" customFormat="false" ht="15" hidden="false" customHeight="false" outlineLevel="0" collapsed="false">
      <c r="I2180" s="2"/>
      <c r="J2180" s="2"/>
    </row>
    <row r="2181" customFormat="false" ht="15" hidden="false" customHeight="false" outlineLevel="0" collapsed="false">
      <c r="I2181" s="2"/>
      <c r="J2181" s="2"/>
    </row>
    <row r="2182" customFormat="false" ht="15" hidden="false" customHeight="false" outlineLevel="0" collapsed="false">
      <c r="I2182" s="2"/>
      <c r="J2182" s="2"/>
    </row>
    <row r="2183" customFormat="false" ht="15" hidden="false" customHeight="false" outlineLevel="0" collapsed="false">
      <c r="I2183" s="2"/>
      <c r="J2183" s="2"/>
    </row>
    <row r="2184" customFormat="false" ht="15" hidden="false" customHeight="false" outlineLevel="0" collapsed="false">
      <c r="I2184" s="2"/>
      <c r="J2184" s="2"/>
    </row>
    <row r="2185" customFormat="false" ht="15" hidden="false" customHeight="false" outlineLevel="0" collapsed="false">
      <c r="I2185" s="2"/>
      <c r="J2185" s="2"/>
    </row>
    <row r="2186" customFormat="false" ht="15" hidden="false" customHeight="false" outlineLevel="0" collapsed="false">
      <c r="I2186" s="2"/>
      <c r="J2186" s="2"/>
    </row>
    <row r="2187" customFormat="false" ht="15" hidden="false" customHeight="false" outlineLevel="0" collapsed="false">
      <c r="I2187" s="2"/>
      <c r="J2187" s="2"/>
    </row>
    <row r="2188" customFormat="false" ht="15" hidden="false" customHeight="false" outlineLevel="0" collapsed="false">
      <c r="I2188" s="2"/>
      <c r="J2188" s="2"/>
    </row>
    <row r="2189" customFormat="false" ht="15" hidden="false" customHeight="false" outlineLevel="0" collapsed="false">
      <c r="I2189" s="2"/>
      <c r="J2189" s="2"/>
    </row>
    <row r="2190" customFormat="false" ht="15" hidden="false" customHeight="false" outlineLevel="0" collapsed="false">
      <c r="I2190" s="2"/>
      <c r="J2190" s="2"/>
    </row>
    <row r="2191" customFormat="false" ht="15" hidden="false" customHeight="false" outlineLevel="0" collapsed="false">
      <c r="I2191" s="2"/>
      <c r="J2191" s="2"/>
    </row>
    <row r="2192" customFormat="false" ht="15" hidden="false" customHeight="false" outlineLevel="0" collapsed="false">
      <c r="I2192" s="2"/>
      <c r="J2192" s="2"/>
    </row>
    <row r="2193" customFormat="false" ht="15" hidden="false" customHeight="false" outlineLevel="0" collapsed="false">
      <c r="I2193" s="2"/>
      <c r="J2193" s="2"/>
    </row>
    <row r="2194" customFormat="false" ht="15" hidden="false" customHeight="false" outlineLevel="0" collapsed="false">
      <c r="I2194" s="2"/>
      <c r="J2194" s="2"/>
    </row>
    <row r="2195" customFormat="false" ht="15" hidden="false" customHeight="false" outlineLevel="0" collapsed="false">
      <c r="I2195" s="2"/>
      <c r="J2195" s="2"/>
    </row>
    <row r="2196" customFormat="false" ht="15" hidden="false" customHeight="false" outlineLevel="0" collapsed="false">
      <c r="I2196" s="2"/>
      <c r="J2196" s="2"/>
    </row>
    <row r="2197" customFormat="false" ht="15" hidden="false" customHeight="false" outlineLevel="0" collapsed="false">
      <c r="I2197" s="2"/>
      <c r="J2197" s="2"/>
    </row>
    <row r="2198" customFormat="false" ht="15" hidden="false" customHeight="false" outlineLevel="0" collapsed="false">
      <c r="I2198" s="2"/>
      <c r="J2198" s="2"/>
    </row>
    <row r="2199" customFormat="false" ht="15" hidden="false" customHeight="false" outlineLevel="0" collapsed="false">
      <c r="I2199" s="2"/>
      <c r="J2199" s="2"/>
    </row>
    <row r="2200" customFormat="false" ht="15" hidden="false" customHeight="false" outlineLevel="0" collapsed="false">
      <c r="I2200" s="2"/>
      <c r="J2200" s="2"/>
    </row>
    <row r="2201" customFormat="false" ht="15" hidden="false" customHeight="false" outlineLevel="0" collapsed="false">
      <c r="I2201" s="2"/>
      <c r="J2201" s="2"/>
    </row>
    <row r="2202" customFormat="false" ht="15" hidden="false" customHeight="false" outlineLevel="0" collapsed="false">
      <c r="I2202" s="2"/>
      <c r="J2202" s="2"/>
    </row>
    <row r="2203" customFormat="false" ht="15" hidden="false" customHeight="false" outlineLevel="0" collapsed="false">
      <c r="I2203" s="2"/>
      <c r="J2203" s="2"/>
    </row>
    <row r="2204" customFormat="false" ht="15" hidden="false" customHeight="false" outlineLevel="0" collapsed="false">
      <c r="I2204" s="2"/>
      <c r="J2204" s="2"/>
    </row>
    <row r="2205" customFormat="false" ht="15" hidden="false" customHeight="false" outlineLevel="0" collapsed="false">
      <c r="I2205" s="2"/>
      <c r="J2205" s="2"/>
    </row>
    <row r="2206" customFormat="false" ht="15" hidden="false" customHeight="false" outlineLevel="0" collapsed="false">
      <c r="I2206" s="2"/>
      <c r="J2206" s="2"/>
    </row>
    <row r="2207" customFormat="false" ht="15" hidden="false" customHeight="false" outlineLevel="0" collapsed="false">
      <c r="I2207" s="2"/>
      <c r="J2207" s="2"/>
    </row>
    <row r="2208" customFormat="false" ht="15" hidden="false" customHeight="false" outlineLevel="0" collapsed="false">
      <c r="I2208" s="2"/>
      <c r="J2208" s="2"/>
    </row>
    <row r="2209" customFormat="false" ht="15" hidden="false" customHeight="false" outlineLevel="0" collapsed="false">
      <c r="I2209" s="2"/>
      <c r="J2209" s="2"/>
    </row>
    <row r="2210" customFormat="false" ht="15" hidden="false" customHeight="false" outlineLevel="0" collapsed="false">
      <c r="I2210" s="2"/>
      <c r="J2210" s="2"/>
    </row>
    <row r="2211" customFormat="false" ht="15" hidden="false" customHeight="false" outlineLevel="0" collapsed="false">
      <c r="I2211" s="2"/>
      <c r="J2211" s="2"/>
    </row>
    <row r="2212" customFormat="false" ht="15" hidden="false" customHeight="false" outlineLevel="0" collapsed="false">
      <c r="I2212" s="2"/>
      <c r="J2212" s="2"/>
    </row>
    <row r="2213" customFormat="false" ht="15" hidden="false" customHeight="false" outlineLevel="0" collapsed="false">
      <c r="I2213" s="2"/>
      <c r="J2213" s="2"/>
    </row>
    <row r="2214" customFormat="false" ht="15" hidden="false" customHeight="false" outlineLevel="0" collapsed="false">
      <c r="I2214" s="2"/>
      <c r="J2214" s="2"/>
    </row>
    <row r="2215" customFormat="false" ht="15" hidden="false" customHeight="false" outlineLevel="0" collapsed="false">
      <c r="I2215" s="2"/>
      <c r="J2215" s="2"/>
    </row>
    <row r="2216" customFormat="false" ht="15" hidden="false" customHeight="false" outlineLevel="0" collapsed="false">
      <c r="I2216" s="2"/>
      <c r="J2216" s="2"/>
    </row>
    <row r="2217" customFormat="false" ht="15" hidden="false" customHeight="false" outlineLevel="0" collapsed="false">
      <c r="I2217" s="2"/>
      <c r="J2217" s="2"/>
    </row>
    <row r="2218" customFormat="false" ht="15" hidden="false" customHeight="false" outlineLevel="0" collapsed="false">
      <c r="I2218" s="2"/>
      <c r="J2218" s="2"/>
    </row>
    <row r="2219" customFormat="false" ht="15" hidden="false" customHeight="false" outlineLevel="0" collapsed="false">
      <c r="I2219" s="2"/>
      <c r="J2219" s="2"/>
    </row>
    <row r="2220" customFormat="false" ht="15" hidden="false" customHeight="false" outlineLevel="0" collapsed="false">
      <c r="I2220" s="2"/>
      <c r="J2220" s="2"/>
    </row>
    <row r="2221" customFormat="false" ht="15" hidden="false" customHeight="false" outlineLevel="0" collapsed="false">
      <c r="I2221" s="2"/>
      <c r="J2221" s="2"/>
    </row>
    <row r="2222" customFormat="false" ht="15" hidden="false" customHeight="false" outlineLevel="0" collapsed="false">
      <c r="I2222" s="2"/>
      <c r="J2222" s="2"/>
    </row>
    <row r="2223" customFormat="false" ht="15" hidden="false" customHeight="false" outlineLevel="0" collapsed="false">
      <c r="I2223" s="2"/>
      <c r="J2223" s="2"/>
    </row>
    <row r="2224" customFormat="false" ht="15" hidden="false" customHeight="false" outlineLevel="0" collapsed="false">
      <c r="I2224" s="2"/>
      <c r="J2224" s="2"/>
    </row>
    <row r="2225" customFormat="false" ht="15" hidden="false" customHeight="false" outlineLevel="0" collapsed="false">
      <c r="I2225" s="2"/>
      <c r="J2225" s="2"/>
    </row>
    <row r="2226" customFormat="false" ht="15" hidden="false" customHeight="false" outlineLevel="0" collapsed="false">
      <c r="I2226" s="2"/>
      <c r="J2226" s="2"/>
    </row>
    <row r="2227" customFormat="false" ht="15" hidden="false" customHeight="false" outlineLevel="0" collapsed="false">
      <c r="I2227" s="2"/>
      <c r="J2227" s="2"/>
    </row>
    <row r="2228" customFormat="false" ht="15" hidden="false" customHeight="false" outlineLevel="0" collapsed="false">
      <c r="I2228" s="2"/>
      <c r="J2228" s="2"/>
    </row>
    <row r="2229" customFormat="false" ht="15" hidden="false" customHeight="false" outlineLevel="0" collapsed="false">
      <c r="I2229" s="2"/>
      <c r="J2229" s="2"/>
    </row>
    <row r="2230" customFormat="false" ht="15" hidden="false" customHeight="false" outlineLevel="0" collapsed="false">
      <c r="I2230" s="2"/>
      <c r="J2230" s="2"/>
    </row>
    <row r="2231" customFormat="false" ht="15" hidden="false" customHeight="false" outlineLevel="0" collapsed="false">
      <c r="I2231" s="2"/>
      <c r="J2231" s="2"/>
    </row>
    <row r="2232" customFormat="false" ht="15" hidden="false" customHeight="false" outlineLevel="0" collapsed="false">
      <c r="I2232" s="2"/>
      <c r="J2232" s="2"/>
    </row>
    <row r="2233" customFormat="false" ht="15" hidden="false" customHeight="false" outlineLevel="0" collapsed="false">
      <c r="I2233" s="2"/>
      <c r="J2233" s="2"/>
    </row>
    <row r="2234" customFormat="false" ht="15" hidden="false" customHeight="false" outlineLevel="0" collapsed="false">
      <c r="I2234" s="2"/>
      <c r="J2234" s="2"/>
    </row>
    <row r="2235" customFormat="false" ht="15" hidden="false" customHeight="false" outlineLevel="0" collapsed="false">
      <c r="I2235" s="2"/>
      <c r="J2235" s="2"/>
    </row>
    <row r="2236" customFormat="false" ht="15" hidden="false" customHeight="false" outlineLevel="0" collapsed="false">
      <c r="I2236" s="2"/>
      <c r="J2236" s="2"/>
    </row>
    <row r="2237" customFormat="false" ht="15" hidden="false" customHeight="false" outlineLevel="0" collapsed="false">
      <c r="I2237" s="2"/>
      <c r="J2237" s="2"/>
    </row>
    <row r="2238" customFormat="false" ht="15" hidden="false" customHeight="false" outlineLevel="0" collapsed="false">
      <c r="I2238" s="2"/>
      <c r="J2238" s="2"/>
    </row>
    <row r="2239" customFormat="false" ht="15" hidden="false" customHeight="false" outlineLevel="0" collapsed="false">
      <c r="I2239" s="2"/>
      <c r="J2239" s="2"/>
    </row>
    <row r="2240" customFormat="false" ht="15" hidden="false" customHeight="false" outlineLevel="0" collapsed="false">
      <c r="I2240" s="2"/>
      <c r="J2240" s="2"/>
    </row>
    <row r="2241" customFormat="false" ht="15" hidden="false" customHeight="false" outlineLevel="0" collapsed="false">
      <c r="I2241" s="2"/>
      <c r="J2241" s="2"/>
    </row>
    <row r="2242" customFormat="false" ht="15" hidden="false" customHeight="false" outlineLevel="0" collapsed="false">
      <c r="I2242" s="2"/>
      <c r="J2242" s="2"/>
    </row>
    <row r="2243" customFormat="false" ht="15" hidden="false" customHeight="false" outlineLevel="0" collapsed="false">
      <c r="I2243" s="2"/>
      <c r="J2243" s="2"/>
    </row>
    <row r="2244" customFormat="false" ht="15" hidden="false" customHeight="false" outlineLevel="0" collapsed="false">
      <c r="I2244" s="2"/>
      <c r="J2244" s="2"/>
    </row>
    <row r="2245" customFormat="false" ht="15" hidden="false" customHeight="false" outlineLevel="0" collapsed="false">
      <c r="I2245" s="2"/>
      <c r="J2245" s="2"/>
    </row>
    <row r="2246" customFormat="false" ht="15" hidden="false" customHeight="false" outlineLevel="0" collapsed="false">
      <c r="I2246" s="2"/>
      <c r="J2246" s="2"/>
    </row>
    <row r="2247" customFormat="false" ht="15" hidden="false" customHeight="false" outlineLevel="0" collapsed="false">
      <c r="I2247" s="2"/>
      <c r="J2247" s="2"/>
    </row>
    <row r="2248" customFormat="false" ht="15" hidden="false" customHeight="false" outlineLevel="0" collapsed="false">
      <c r="I2248" s="2"/>
      <c r="J2248" s="2"/>
    </row>
    <row r="2249" customFormat="false" ht="15" hidden="false" customHeight="false" outlineLevel="0" collapsed="false">
      <c r="I2249" s="2"/>
      <c r="J2249" s="2"/>
    </row>
    <row r="2250" customFormat="false" ht="15" hidden="false" customHeight="false" outlineLevel="0" collapsed="false">
      <c r="I2250" s="2"/>
      <c r="J2250" s="2"/>
    </row>
    <row r="2251" customFormat="false" ht="15" hidden="false" customHeight="false" outlineLevel="0" collapsed="false">
      <c r="I2251" s="2"/>
      <c r="J2251" s="2"/>
    </row>
    <row r="2252" customFormat="false" ht="15" hidden="false" customHeight="false" outlineLevel="0" collapsed="false">
      <c r="I2252" s="2"/>
      <c r="J2252" s="2"/>
    </row>
    <row r="2253" customFormat="false" ht="15" hidden="false" customHeight="false" outlineLevel="0" collapsed="false">
      <c r="I2253" s="2"/>
      <c r="J2253" s="2"/>
    </row>
    <row r="2254" customFormat="false" ht="15" hidden="false" customHeight="false" outlineLevel="0" collapsed="false">
      <c r="I2254" s="2"/>
      <c r="J2254" s="2"/>
    </row>
    <row r="2255" customFormat="false" ht="15" hidden="false" customHeight="false" outlineLevel="0" collapsed="false">
      <c r="I2255" s="2"/>
      <c r="J2255" s="2"/>
    </row>
    <row r="2256" customFormat="false" ht="15" hidden="false" customHeight="false" outlineLevel="0" collapsed="false">
      <c r="I2256" s="2"/>
      <c r="J2256" s="2"/>
    </row>
    <row r="2257" customFormat="false" ht="15" hidden="false" customHeight="false" outlineLevel="0" collapsed="false">
      <c r="I2257" s="2"/>
      <c r="J2257" s="2"/>
    </row>
    <row r="2258" customFormat="false" ht="15" hidden="false" customHeight="false" outlineLevel="0" collapsed="false">
      <c r="I2258" s="2"/>
      <c r="J2258" s="2"/>
    </row>
    <row r="2259" customFormat="false" ht="15" hidden="false" customHeight="false" outlineLevel="0" collapsed="false">
      <c r="I2259" s="2"/>
      <c r="J2259" s="2"/>
    </row>
    <row r="2260" customFormat="false" ht="15" hidden="false" customHeight="false" outlineLevel="0" collapsed="false">
      <c r="I2260" s="2"/>
      <c r="J2260" s="2"/>
    </row>
    <row r="2261" customFormat="false" ht="15" hidden="false" customHeight="false" outlineLevel="0" collapsed="false">
      <c r="I2261" s="2"/>
      <c r="J2261" s="2"/>
    </row>
    <row r="2262" customFormat="false" ht="15" hidden="false" customHeight="false" outlineLevel="0" collapsed="false">
      <c r="I2262" s="2"/>
      <c r="J2262" s="2"/>
    </row>
    <row r="2263" customFormat="false" ht="15" hidden="false" customHeight="false" outlineLevel="0" collapsed="false">
      <c r="I2263" s="2"/>
      <c r="J2263" s="2"/>
    </row>
    <row r="2264" customFormat="false" ht="15" hidden="false" customHeight="false" outlineLevel="0" collapsed="false">
      <c r="I2264" s="2"/>
      <c r="J2264" s="2"/>
    </row>
    <row r="2265" customFormat="false" ht="15" hidden="false" customHeight="false" outlineLevel="0" collapsed="false">
      <c r="I2265" s="2"/>
      <c r="J2265" s="2"/>
    </row>
    <row r="2266" customFormat="false" ht="15" hidden="false" customHeight="false" outlineLevel="0" collapsed="false">
      <c r="I2266" s="2"/>
      <c r="J2266" s="2"/>
    </row>
    <row r="2267" customFormat="false" ht="15" hidden="false" customHeight="false" outlineLevel="0" collapsed="false">
      <c r="I2267" s="2"/>
      <c r="J2267" s="2"/>
    </row>
    <row r="2268" customFormat="false" ht="15" hidden="false" customHeight="false" outlineLevel="0" collapsed="false">
      <c r="I2268" s="2"/>
      <c r="J2268" s="2"/>
    </row>
    <row r="2269" customFormat="false" ht="15" hidden="false" customHeight="false" outlineLevel="0" collapsed="false">
      <c r="I2269" s="2"/>
      <c r="J2269" s="2"/>
    </row>
    <row r="2270" customFormat="false" ht="15" hidden="false" customHeight="false" outlineLevel="0" collapsed="false">
      <c r="I2270" s="2"/>
      <c r="J2270" s="2"/>
    </row>
    <row r="2271" customFormat="false" ht="15" hidden="false" customHeight="false" outlineLevel="0" collapsed="false">
      <c r="I2271" s="2"/>
      <c r="J2271" s="2"/>
    </row>
    <row r="2272" customFormat="false" ht="15" hidden="false" customHeight="false" outlineLevel="0" collapsed="false">
      <c r="I2272" s="2"/>
      <c r="J2272" s="2"/>
    </row>
    <row r="2273" customFormat="false" ht="15" hidden="false" customHeight="false" outlineLevel="0" collapsed="false">
      <c r="I2273" s="2"/>
      <c r="J2273" s="2"/>
    </row>
    <row r="2274" customFormat="false" ht="15" hidden="false" customHeight="false" outlineLevel="0" collapsed="false">
      <c r="I2274" s="2"/>
      <c r="J2274" s="2"/>
    </row>
    <row r="2275" customFormat="false" ht="15" hidden="false" customHeight="false" outlineLevel="0" collapsed="false">
      <c r="I2275" s="2"/>
      <c r="J2275" s="2"/>
    </row>
    <row r="2276" customFormat="false" ht="15" hidden="false" customHeight="false" outlineLevel="0" collapsed="false">
      <c r="I2276" s="2"/>
      <c r="J2276" s="2"/>
    </row>
    <row r="2277" customFormat="false" ht="15" hidden="false" customHeight="false" outlineLevel="0" collapsed="false">
      <c r="I2277" s="2"/>
      <c r="J2277" s="2"/>
    </row>
    <row r="2278" customFormat="false" ht="15" hidden="false" customHeight="false" outlineLevel="0" collapsed="false">
      <c r="I2278" s="2"/>
      <c r="J2278" s="2"/>
    </row>
    <row r="2279" customFormat="false" ht="15" hidden="false" customHeight="false" outlineLevel="0" collapsed="false">
      <c r="I2279" s="2"/>
      <c r="J2279" s="2"/>
    </row>
    <row r="2280" customFormat="false" ht="15" hidden="false" customHeight="false" outlineLevel="0" collapsed="false">
      <c r="I2280" s="2"/>
      <c r="J2280" s="2"/>
    </row>
    <row r="2281" customFormat="false" ht="15" hidden="false" customHeight="false" outlineLevel="0" collapsed="false">
      <c r="I2281" s="2"/>
      <c r="J2281" s="2"/>
    </row>
    <row r="2282" customFormat="false" ht="15" hidden="false" customHeight="false" outlineLevel="0" collapsed="false">
      <c r="I2282" s="2"/>
      <c r="J2282" s="2"/>
    </row>
    <row r="2283" customFormat="false" ht="15" hidden="false" customHeight="false" outlineLevel="0" collapsed="false">
      <c r="I2283" s="2"/>
      <c r="J2283" s="2"/>
    </row>
    <row r="2284" customFormat="false" ht="15" hidden="false" customHeight="false" outlineLevel="0" collapsed="false">
      <c r="I2284" s="2"/>
      <c r="J2284" s="2"/>
    </row>
    <row r="2285" customFormat="false" ht="15" hidden="false" customHeight="false" outlineLevel="0" collapsed="false">
      <c r="I2285" s="2"/>
      <c r="J2285" s="2"/>
    </row>
    <row r="2286" customFormat="false" ht="15" hidden="false" customHeight="false" outlineLevel="0" collapsed="false">
      <c r="I2286" s="2"/>
      <c r="J2286" s="2"/>
    </row>
    <row r="2287" customFormat="false" ht="15" hidden="false" customHeight="false" outlineLevel="0" collapsed="false">
      <c r="I2287" s="2"/>
      <c r="J2287" s="2"/>
    </row>
    <row r="2288" customFormat="false" ht="15" hidden="false" customHeight="false" outlineLevel="0" collapsed="false">
      <c r="I2288" s="2"/>
      <c r="J2288" s="2"/>
    </row>
    <row r="2289" customFormat="false" ht="15" hidden="false" customHeight="false" outlineLevel="0" collapsed="false">
      <c r="I2289" s="2"/>
      <c r="J2289" s="2"/>
    </row>
    <row r="2290" customFormat="false" ht="15" hidden="false" customHeight="false" outlineLevel="0" collapsed="false">
      <c r="I2290" s="2"/>
      <c r="J2290" s="2"/>
    </row>
    <row r="2291" customFormat="false" ht="15" hidden="false" customHeight="false" outlineLevel="0" collapsed="false">
      <c r="I2291" s="2"/>
      <c r="J2291" s="2"/>
    </row>
    <row r="2292" customFormat="false" ht="15" hidden="false" customHeight="false" outlineLevel="0" collapsed="false">
      <c r="I2292" s="2"/>
      <c r="J2292" s="2"/>
    </row>
    <row r="2293" customFormat="false" ht="15" hidden="false" customHeight="false" outlineLevel="0" collapsed="false">
      <c r="I2293" s="2"/>
      <c r="J2293" s="2"/>
    </row>
    <row r="2294" customFormat="false" ht="15" hidden="false" customHeight="false" outlineLevel="0" collapsed="false">
      <c r="I2294" s="2"/>
      <c r="J2294" s="2"/>
    </row>
    <row r="2295" customFormat="false" ht="15" hidden="false" customHeight="false" outlineLevel="0" collapsed="false">
      <c r="I2295" s="2"/>
      <c r="J2295" s="2"/>
    </row>
    <row r="2296" customFormat="false" ht="15" hidden="false" customHeight="false" outlineLevel="0" collapsed="false">
      <c r="I2296" s="2"/>
      <c r="J2296" s="2"/>
    </row>
    <row r="2297" customFormat="false" ht="15" hidden="false" customHeight="false" outlineLevel="0" collapsed="false">
      <c r="I2297" s="2"/>
      <c r="J2297" s="2"/>
    </row>
    <row r="2298" customFormat="false" ht="15" hidden="false" customHeight="false" outlineLevel="0" collapsed="false">
      <c r="I2298" s="2"/>
      <c r="J2298" s="2"/>
    </row>
    <row r="2299" customFormat="false" ht="15" hidden="false" customHeight="false" outlineLevel="0" collapsed="false">
      <c r="I2299" s="2"/>
      <c r="J2299" s="2"/>
    </row>
    <row r="2300" customFormat="false" ht="15" hidden="false" customHeight="false" outlineLevel="0" collapsed="false">
      <c r="I2300" s="2"/>
      <c r="J2300" s="2"/>
    </row>
    <row r="2301" customFormat="false" ht="15" hidden="false" customHeight="false" outlineLevel="0" collapsed="false">
      <c r="I2301" s="2"/>
      <c r="J2301" s="2"/>
    </row>
    <row r="2302" customFormat="false" ht="15" hidden="false" customHeight="false" outlineLevel="0" collapsed="false">
      <c r="I2302" s="2"/>
      <c r="J2302" s="2"/>
    </row>
    <row r="2303" customFormat="false" ht="15" hidden="false" customHeight="false" outlineLevel="0" collapsed="false">
      <c r="I2303" s="2"/>
      <c r="J2303" s="2"/>
    </row>
    <row r="2304" customFormat="false" ht="15" hidden="false" customHeight="false" outlineLevel="0" collapsed="false">
      <c r="I2304" s="2"/>
      <c r="J2304" s="2"/>
    </row>
    <row r="2305" customFormat="false" ht="15" hidden="false" customHeight="false" outlineLevel="0" collapsed="false">
      <c r="I2305" s="2"/>
      <c r="J2305" s="2"/>
    </row>
    <row r="2306" customFormat="false" ht="15" hidden="false" customHeight="false" outlineLevel="0" collapsed="false">
      <c r="I2306" s="2"/>
      <c r="J2306" s="2"/>
    </row>
    <row r="2307" customFormat="false" ht="15" hidden="false" customHeight="false" outlineLevel="0" collapsed="false">
      <c r="I2307" s="2"/>
      <c r="J2307" s="2"/>
    </row>
    <row r="2308" customFormat="false" ht="15" hidden="false" customHeight="false" outlineLevel="0" collapsed="false">
      <c r="I2308" s="2"/>
      <c r="J2308" s="2"/>
    </row>
    <row r="2309" customFormat="false" ht="15" hidden="false" customHeight="false" outlineLevel="0" collapsed="false">
      <c r="I2309" s="2"/>
      <c r="J2309" s="2"/>
    </row>
    <row r="2310" customFormat="false" ht="15" hidden="false" customHeight="false" outlineLevel="0" collapsed="false">
      <c r="I2310" s="2"/>
      <c r="J2310" s="2"/>
    </row>
    <row r="2311" customFormat="false" ht="15" hidden="false" customHeight="false" outlineLevel="0" collapsed="false">
      <c r="I2311" s="2"/>
      <c r="J2311" s="2"/>
    </row>
    <row r="2312" customFormat="false" ht="15" hidden="false" customHeight="false" outlineLevel="0" collapsed="false">
      <c r="I2312" s="2"/>
      <c r="J2312" s="2"/>
    </row>
    <row r="2313" customFormat="false" ht="15" hidden="false" customHeight="false" outlineLevel="0" collapsed="false">
      <c r="I2313" s="2"/>
      <c r="J2313" s="2"/>
    </row>
    <row r="2314" customFormat="false" ht="15" hidden="false" customHeight="false" outlineLevel="0" collapsed="false">
      <c r="I2314" s="2"/>
      <c r="J2314" s="2"/>
    </row>
    <row r="2315" customFormat="false" ht="15" hidden="false" customHeight="false" outlineLevel="0" collapsed="false">
      <c r="I2315" s="2"/>
      <c r="J2315" s="2"/>
    </row>
    <row r="2316" customFormat="false" ht="15" hidden="false" customHeight="false" outlineLevel="0" collapsed="false">
      <c r="I2316" s="2"/>
      <c r="J2316" s="2"/>
    </row>
    <row r="2317" customFormat="false" ht="15" hidden="false" customHeight="false" outlineLevel="0" collapsed="false">
      <c r="I2317" s="2"/>
      <c r="J2317" s="2"/>
    </row>
    <row r="2318" customFormat="false" ht="15" hidden="false" customHeight="false" outlineLevel="0" collapsed="false">
      <c r="I2318" s="2"/>
      <c r="J2318" s="2"/>
    </row>
    <row r="2319" customFormat="false" ht="15" hidden="false" customHeight="false" outlineLevel="0" collapsed="false">
      <c r="I2319" s="2"/>
      <c r="J2319" s="2"/>
    </row>
    <row r="2320" customFormat="false" ht="15" hidden="false" customHeight="false" outlineLevel="0" collapsed="false">
      <c r="I2320" s="2"/>
      <c r="J2320" s="2"/>
    </row>
    <row r="2321" customFormat="false" ht="15" hidden="false" customHeight="false" outlineLevel="0" collapsed="false">
      <c r="I2321" s="2"/>
      <c r="J2321" s="2"/>
    </row>
    <row r="2322" customFormat="false" ht="15" hidden="false" customHeight="false" outlineLevel="0" collapsed="false">
      <c r="I2322" s="2"/>
      <c r="J2322" s="2"/>
    </row>
    <row r="2323" customFormat="false" ht="15" hidden="false" customHeight="false" outlineLevel="0" collapsed="false">
      <c r="I2323" s="2"/>
      <c r="J2323" s="2"/>
    </row>
    <row r="2324" customFormat="false" ht="15" hidden="false" customHeight="false" outlineLevel="0" collapsed="false">
      <c r="I2324" s="2"/>
      <c r="J2324" s="2"/>
    </row>
    <row r="2325" customFormat="false" ht="15" hidden="false" customHeight="false" outlineLevel="0" collapsed="false">
      <c r="I2325" s="2"/>
      <c r="J2325" s="2"/>
    </row>
    <row r="2326" customFormat="false" ht="15" hidden="false" customHeight="false" outlineLevel="0" collapsed="false">
      <c r="I2326" s="2"/>
      <c r="J2326" s="2"/>
    </row>
    <row r="2327" customFormat="false" ht="15" hidden="false" customHeight="false" outlineLevel="0" collapsed="false">
      <c r="I2327" s="2"/>
      <c r="J2327" s="2"/>
    </row>
    <row r="2328" customFormat="false" ht="15" hidden="false" customHeight="false" outlineLevel="0" collapsed="false">
      <c r="I2328" s="2"/>
      <c r="J2328" s="2"/>
    </row>
    <row r="2329" customFormat="false" ht="15" hidden="false" customHeight="false" outlineLevel="0" collapsed="false">
      <c r="I2329" s="2"/>
      <c r="J2329" s="2"/>
    </row>
    <row r="2330" customFormat="false" ht="15" hidden="false" customHeight="false" outlineLevel="0" collapsed="false">
      <c r="I2330" s="2"/>
      <c r="J2330" s="2"/>
    </row>
    <row r="2331" customFormat="false" ht="15" hidden="false" customHeight="false" outlineLevel="0" collapsed="false">
      <c r="I2331" s="2"/>
      <c r="J2331" s="2"/>
    </row>
    <row r="2332" customFormat="false" ht="15" hidden="false" customHeight="false" outlineLevel="0" collapsed="false">
      <c r="I2332" s="2"/>
      <c r="J2332" s="2"/>
    </row>
    <row r="2333" customFormat="false" ht="15" hidden="false" customHeight="false" outlineLevel="0" collapsed="false">
      <c r="I2333" s="2"/>
      <c r="J2333" s="2"/>
    </row>
    <row r="2334" customFormat="false" ht="15" hidden="false" customHeight="false" outlineLevel="0" collapsed="false">
      <c r="I2334" s="2"/>
      <c r="J2334" s="2"/>
    </row>
    <row r="2335" customFormat="false" ht="15" hidden="false" customHeight="false" outlineLevel="0" collapsed="false">
      <c r="I2335" s="2"/>
      <c r="J2335" s="2"/>
    </row>
    <row r="2336" customFormat="false" ht="15" hidden="false" customHeight="false" outlineLevel="0" collapsed="false">
      <c r="I2336" s="2"/>
      <c r="J2336" s="2"/>
    </row>
    <row r="2337" customFormat="false" ht="15" hidden="false" customHeight="false" outlineLevel="0" collapsed="false">
      <c r="I2337" s="2"/>
      <c r="J2337" s="2"/>
    </row>
    <row r="2338" customFormat="false" ht="15" hidden="false" customHeight="false" outlineLevel="0" collapsed="false">
      <c r="I2338" s="2"/>
      <c r="J2338" s="2"/>
    </row>
    <row r="2339" customFormat="false" ht="15" hidden="false" customHeight="false" outlineLevel="0" collapsed="false">
      <c r="I2339" s="2"/>
      <c r="J2339" s="2"/>
    </row>
    <row r="2340" customFormat="false" ht="15" hidden="false" customHeight="false" outlineLevel="0" collapsed="false">
      <c r="I2340" s="2"/>
      <c r="J2340" s="2"/>
    </row>
    <row r="2341" customFormat="false" ht="15" hidden="false" customHeight="false" outlineLevel="0" collapsed="false">
      <c r="I2341" s="2"/>
      <c r="J2341" s="2"/>
    </row>
    <row r="2342" customFormat="false" ht="15" hidden="false" customHeight="false" outlineLevel="0" collapsed="false">
      <c r="I2342" s="2"/>
      <c r="J2342" s="2"/>
    </row>
    <row r="2343" customFormat="false" ht="15" hidden="false" customHeight="false" outlineLevel="0" collapsed="false">
      <c r="I2343" s="2"/>
      <c r="J2343" s="2"/>
    </row>
    <row r="2344" customFormat="false" ht="15" hidden="false" customHeight="false" outlineLevel="0" collapsed="false">
      <c r="I2344" s="2"/>
      <c r="J2344" s="2"/>
    </row>
    <row r="2345" customFormat="false" ht="15" hidden="false" customHeight="false" outlineLevel="0" collapsed="false">
      <c r="I2345" s="2"/>
      <c r="J2345" s="2"/>
    </row>
    <row r="2346" customFormat="false" ht="15" hidden="false" customHeight="false" outlineLevel="0" collapsed="false">
      <c r="I2346" s="2"/>
      <c r="J2346" s="2"/>
    </row>
    <row r="2347" customFormat="false" ht="15" hidden="false" customHeight="false" outlineLevel="0" collapsed="false">
      <c r="I2347" s="2"/>
      <c r="J2347" s="2"/>
    </row>
    <row r="2348" customFormat="false" ht="15" hidden="false" customHeight="false" outlineLevel="0" collapsed="false">
      <c r="I2348" s="2"/>
      <c r="J2348" s="2"/>
    </row>
    <row r="2349" customFormat="false" ht="15" hidden="false" customHeight="false" outlineLevel="0" collapsed="false">
      <c r="I2349" s="2"/>
      <c r="J2349" s="2"/>
    </row>
    <row r="2350" customFormat="false" ht="15" hidden="false" customHeight="false" outlineLevel="0" collapsed="false">
      <c r="I2350" s="2"/>
      <c r="J2350" s="2"/>
    </row>
    <row r="2351" customFormat="false" ht="15" hidden="false" customHeight="false" outlineLevel="0" collapsed="false">
      <c r="I2351" s="2"/>
      <c r="J2351" s="2"/>
    </row>
    <row r="2352" customFormat="false" ht="15" hidden="false" customHeight="false" outlineLevel="0" collapsed="false">
      <c r="I2352" s="2"/>
      <c r="J2352" s="2"/>
    </row>
    <row r="2353" customFormat="false" ht="15" hidden="false" customHeight="false" outlineLevel="0" collapsed="false">
      <c r="I2353" s="2"/>
      <c r="J2353" s="2"/>
    </row>
    <row r="2354" customFormat="false" ht="15" hidden="false" customHeight="false" outlineLevel="0" collapsed="false">
      <c r="I2354" s="2"/>
      <c r="J2354" s="2"/>
    </row>
    <row r="2355" customFormat="false" ht="15" hidden="false" customHeight="false" outlineLevel="0" collapsed="false">
      <c r="I2355" s="2"/>
      <c r="J2355" s="2"/>
    </row>
    <row r="2356" customFormat="false" ht="15" hidden="false" customHeight="false" outlineLevel="0" collapsed="false">
      <c r="I2356" s="2"/>
      <c r="J2356" s="2"/>
    </row>
    <row r="2357" customFormat="false" ht="15" hidden="false" customHeight="false" outlineLevel="0" collapsed="false">
      <c r="I2357" s="2"/>
      <c r="J2357" s="2"/>
    </row>
    <row r="2358" customFormat="false" ht="15" hidden="false" customHeight="false" outlineLevel="0" collapsed="false">
      <c r="I2358" s="2"/>
      <c r="J2358" s="2"/>
    </row>
    <row r="2359" customFormat="false" ht="15" hidden="false" customHeight="false" outlineLevel="0" collapsed="false">
      <c r="I2359" s="2"/>
      <c r="J2359" s="2"/>
    </row>
    <row r="2360" customFormat="false" ht="15" hidden="false" customHeight="false" outlineLevel="0" collapsed="false">
      <c r="I2360" s="2"/>
      <c r="J2360" s="2"/>
    </row>
    <row r="2361" customFormat="false" ht="15" hidden="false" customHeight="false" outlineLevel="0" collapsed="false">
      <c r="I2361" s="2"/>
      <c r="J2361" s="2"/>
    </row>
    <row r="2362" customFormat="false" ht="15" hidden="false" customHeight="false" outlineLevel="0" collapsed="false">
      <c r="I2362" s="2"/>
      <c r="J2362" s="2"/>
    </row>
    <row r="2363" customFormat="false" ht="15" hidden="false" customHeight="false" outlineLevel="0" collapsed="false">
      <c r="I2363" s="2"/>
      <c r="J2363" s="2"/>
    </row>
    <row r="2364" customFormat="false" ht="15" hidden="false" customHeight="false" outlineLevel="0" collapsed="false">
      <c r="I2364" s="2"/>
      <c r="J2364" s="2"/>
    </row>
    <row r="2365" customFormat="false" ht="15" hidden="false" customHeight="false" outlineLevel="0" collapsed="false">
      <c r="I2365" s="2"/>
      <c r="J2365" s="2"/>
    </row>
    <row r="2366" customFormat="false" ht="15" hidden="false" customHeight="false" outlineLevel="0" collapsed="false">
      <c r="I2366" s="2"/>
      <c r="J2366" s="2"/>
    </row>
    <row r="2367" customFormat="false" ht="15" hidden="false" customHeight="false" outlineLevel="0" collapsed="false">
      <c r="I2367" s="2"/>
      <c r="J2367" s="2"/>
    </row>
    <row r="2368" customFormat="false" ht="15" hidden="false" customHeight="false" outlineLevel="0" collapsed="false">
      <c r="I2368" s="2"/>
      <c r="J2368" s="2"/>
    </row>
    <row r="2369" customFormat="false" ht="15" hidden="false" customHeight="false" outlineLevel="0" collapsed="false">
      <c r="I2369" s="2"/>
      <c r="J2369" s="2"/>
    </row>
    <row r="2370" customFormat="false" ht="15" hidden="false" customHeight="false" outlineLevel="0" collapsed="false">
      <c r="I2370" s="2"/>
      <c r="J2370" s="2"/>
    </row>
    <row r="2371" customFormat="false" ht="15" hidden="false" customHeight="false" outlineLevel="0" collapsed="false">
      <c r="I2371" s="2"/>
      <c r="J2371" s="2"/>
    </row>
    <row r="2372" customFormat="false" ht="15" hidden="false" customHeight="false" outlineLevel="0" collapsed="false">
      <c r="I2372" s="2"/>
      <c r="J2372" s="2"/>
    </row>
    <row r="2373" customFormat="false" ht="15" hidden="false" customHeight="false" outlineLevel="0" collapsed="false">
      <c r="I2373" s="2"/>
      <c r="J2373" s="2"/>
    </row>
    <row r="2374" customFormat="false" ht="15" hidden="false" customHeight="false" outlineLevel="0" collapsed="false">
      <c r="I2374" s="2"/>
      <c r="J2374" s="2"/>
    </row>
    <row r="2375" customFormat="false" ht="15" hidden="false" customHeight="false" outlineLevel="0" collapsed="false">
      <c r="I2375" s="2"/>
      <c r="J2375" s="2"/>
    </row>
    <row r="2376" customFormat="false" ht="15" hidden="false" customHeight="false" outlineLevel="0" collapsed="false">
      <c r="I2376" s="2"/>
      <c r="J2376" s="2"/>
    </row>
    <row r="2377" customFormat="false" ht="15" hidden="false" customHeight="false" outlineLevel="0" collapsed="false">
      <c r="I2377" s="2"/>
      <c r="J2377" s="2"/>
    </row>
    <row r="2378" customFormat="false" ht="15" hidden="false" customHeight="false" outlineLevel="0" collapsed="false">
      <c r="I2378" s="2"/>
      <c r="J2378" s="2"/>
    </row>
    <row r="2379" customFormat="false" ht="15" hidden="false" customHeight="false" outlineLevel="0" collapsed="false">
      <c r="I2379" s="2"/>
      <c r="J2379" s="2"/>
    </row>
    <row r="2380" customFormat="false" ht="15" hidden="false" customHeight="false" outlineLevel="0" collapsed="false">
      <c r="I2380" s="2"/>
      <c r="J2380" s="2"/>
    </row>
    <row r="2381" customFormat="false" ht="15" hidden="false" customHeight="false" outlineLevel="0" collapsed="false">
      <c r="I2381" s="2"/>
      <c r="J2381" s="2"/>
    </row>
    <row r="2382" customFormat="false" ht="15" hidden="false" customHeight="false" outlineLevel="0" collapsed="false">
      <c r="I2382" s="2"/>
      <c r="J2382" s="2"/>
    </row>
    <row r="2383" customFormat="false" ht="15" hidden="false" customHeight="false" outlineLevel="0" collapsed="false">
      <c r="I2383" s="2"/>
      <c r="J2383" s="2"/>
    </row>
    <row r="2384" customFormat="false" ht="15" hidden="false" customHeight="false" outlineLevel="0" collapsed="false">
      <c r="I2384" s="2"/>
      <c r="J2384" s="2"/>
    </row>
    <row r="2385" customFormat="false" ht="15" hidden="false" customHeight="false" outlineLevel="0" collapsed="false">
      <c r="I2385" s="2"/>
      <c r="J2385" s="2"/>
    </row>
    <row r="2386" customFormat="false" ht="15" hidden="false" customHeight="false" outlineLevel="0" collapsed="false">
      <c r="I2386" s="2"/>
      <c r="J2386" s="2"/>
    </row>
    <row r="2387" customFormat="false" ht="15" hidden="false" customHeight="false" outlineLevel="0" collapsed="false">
      <c r="I2387" s="2"/>
      <c r="J2387" s="2"/>
    </row>
    <row r="2388" customFormat="false" ht="15" hidden="false" customHeight="false" outlineLevel="0" collapsed="false">
      <c r="I2388" s="2"/>
      <c r="J2388" s="2"/>
    </row>
    <row r="2389" customFormat="false" ht="15" hidden="false" customHeight="false" outlineLevel="0" collapsed="false">
      <c r="I2389" s="2"/>
      <c r="J2389" s="2"/>
    </row>
    <row r="2390" customFormat="false" ht="15" hidden="false" customHeight="false" outlineLevel="0" collapsed="false">
      <c r="I2390" s="2"/>
      <c r="J2390" s="2"/>
    </row>
    <row r="2391" customFormat="false" ht="15" hidden="false" customHeight="false" outlineLevel="0" collapsed="false">
      <c r="I2391" s="2"/>
      <c r="J2391" s="2"/>
    </row>
    <row r="2392" customFormat="false" ht="15" hidden="false" customHeight="false" outlineLevel="0" collapsed="false">
      <c r="I2392" s="2"/>
      <c r="J2392" s="2"/>
    </row>
    <row r="2393" customFormat="false" ht="15" hidden="false" customHeight="false" outlineLevel="0" collapsed="false">
      <c r="I2393" s="2"/>
      <c r="J2393" s="2"/>
    </row>
    <row r="2394" customFormat="false" ht="15" hidden="false" customHeight="false" outlineLevel="0" collapsed="false">
      <c r="I2394" s="2"/>
      <c r="J2394" s="2"/>
    </row>
    <row r="2395" customFormat="false" ht="15" hidden="false" customHeight="false" outlineLevel="0" collapsed="false">
      <c r="I2395" s="2"/>
      <c r="J2395" s="2"/>
    </row>
    <row r="2396" customFormat="false" ht="15" hidden="false" customHeight="false" outlineLevel="0" collapsed="false">
      <c r="I2396" s="2"/>
      <c r="J2396" s="2"/>
    </row>
    <row r="2397" customFormat="false" ht="15" hidden="false" customHeight="false" outlineLevel="0" collapsed="false">
      <c r="I2397" s="2"/>
      <c r="J2397" s="2"/>
    </row>
    <row r="2398" customFormat="false" ht="15" hidden="false" customHeight="false" outlineLevel="0" collapsed="false">
      <c r="I2398" s="2"/>
      <c r="J2398" s="2"/>
    </row>
    <row r="2399" customFormat="false" ht="15" hidden="false" customHeight="false" outlineLevel="0" collapsed="false">
      <c r="I2399" s="2"/>
      <c r="J2399" s="2"/>
    </row>
    <row r="2400" customFormat="false" ht="15" hidden="false" customHeight="false" outlineLevel="0" collapsed="false">
      <c r="I2400" s="2"/>
      <c r="J2400" s="2"/>
    </row>
    <row r="2401" customFormat="false" ht="15" hidden="false" customHeight="false" outlineLevel="0" collapsed="false">
      <c r="I2401" s="2"/>
      <c r="J2401" s="2"/>
    </row>
    <row r="2402" customFormat="false" ht="15" hidden="false" customHeight="false" outlineLevel="0" collapsed="false">
      <c r="I2402" s="2"/>
      <c r="J2402" s="2"/>
    </row>
    <row r="2403" customFormat="false" ht="15" hidden="false" customHeight="false" outlineLevel="0" collapsed="false">
      <c r="I2403" s="2"/>
      <c r="J2403" s="2"/>
    </row>
    <row r="2404" customFormat="false" ht="15" hidden="false" customHeight="false" outlineLevel="0" collapsed="false">
      <c r="I2404" s="2"/>
      <c r="J2404" s="2"/>
    </row>
    <row r="2405" customFormat="false" ht="15" hidden="false" customHeight="false" outlineLevel="0" collapsed="false">
      <c r="I2405" s="2"/>
      <c r="J2405" s="2"/>
    </row>
    <row r="2406" customFormat="false" ht="15" hidden="false" customHeight="false" outlineLevel="0" collapsed="false">
      <c r="I2406" s="2"/>
      <c r="J2406" s="2"/>
    </row>
    <row r="2407" customFormat="false" ht="15" hidden="false" customHeight="false" outlineLevel="0" collapsed="false">
      <c r="I2407" s="2"/>
      <c r="J2407" s="2"/>
    </row>
    <row r="2408" customFormat="false" ht="15" hidden="false" customHeight="false" outlineLevel="0" collapsed="false">
      <c r="I2408" s="2"/>
      <c r="J2408" s="2"/>
    </row>
    <row r="2409" customFormat="false" ht="15" hidden="false" customHeight="false" outlineLevel="0" collapsed="false">
      <c r="I2409" s="2"/>
      <c r="J2409" s="2"/>
    </row>
    <row r="2410" customFormat="false" ht="15" hidden="false" customHeight="false" outlineLevel="0" collapsed="false">
      <c r="I2410" s="2"/>
      <c r="J2410" s="2"/>
    </row>
    <row r="2411" customFormat="false" ht="15" hidden="false" customHeight="false" outlineLevel="0" collapsed="false">
      <c r="I2411" s="2"/>
      <c r="J2411" s="2"/>
    </row>
    <row r="2412" customFormat="false" ht="15" hidden="false" customHeight="false" outlineLevel="0" collapsed="false">
      <c r="I2412" s="2"/>
      <c r="J2412" s="2"/>
    </row>
    <row r="2413" customFormat="false" ht="15" hidden="false" customHeight="false" outlineLevel="0" collapsed="false">
      <c r="I2413" s="2"/>
      <c r="J2413" s="2"/>
    </row>
    <row r="2414" customFormat="false" ht="15" hidden="false" customHeight="false" outlineLevel="0" collapsed="false">
      <c r="I2414" s="2"/>
      <c r="J2414" s="2"/>
    </row>
    <row r="2415" customFormat="false" ht="15" hidden="false" customHeight="false" outlineLevel="0" collapsed="false">
      <c r="I2415" s="2"/>
      <c r="J2415" s="2"/>
    </row>
    <row r="2416" customFormat="false" ht="15" hidden="false" customHeight="false" outlineLevel="0" collapsed="false">
      <c r="I2416" s="2"/>
      <c r="J2416" s="2"/>
    </row>
    <row r="2417" customFormat="false" ht="15" hidden="false" customHeight="false" outlineLevel="0" collapsed="false">
      <c r="I2417" s="2"/>
      <c r="J2417" s="2"/>
    </row>
    <row r="2418" customFormat="false" ht="15" hidden="false" customHeight="false" outlineLevel="0" collapsed="false">
      <c r="I2418" s="2"/>
      <c r="J2418" s="2"/>
    </row>
    <row r="2419" customFormat="false" ht="15" hidden="false" customHeight="false" outlineLevel="0" collapsed="false">
      <c r="I2419" s="2"/>
      <c r="J2419" s="2"/>
    </row>
    <row r="2420" customFormat="false" ht="15" hidden="false" customHeight="false" outlineLevel="0" collapsed="false">
      <c r="I2420" s="2"/>
      <c r="J2420" s="2"/>
    </row>
    <row r="2421" customFormat="false" ht="15" hidden="false" customHeight="false" outlineLevel="0" collapsed="false">
      <c r="I2421" s="2"/>
      <c r="J2421" s="2"/>
    </row>
    <row r="2422" customFormat="false" ht="15" hidden="false" customHeight="false" outlineLevel="0" collapsed="false">
      <c r="I2422" s="2"/>
      <c r="J2422" s="2"/>
    </row>
    <row r="2423" customFormat="false" ht="15" hidden="false" customHeight="false" outlineLevel="0" collapsed="false">
      <c r="I2423" s="2"/>
      <c r="J2423" s="2"/>
    </row>
    <row r="2424" customFormat="false" ht="15" hidden="false" customHeight="false" outlineLevel="0" collapsed="false">
      <c r="I2424" s="2"/>
      <c r="J2424" s="2"/>
    </row>
    <row r="2425" customFormat="false" ht="15" hidden="false" customHeight="false" outlineLevel="0" collapsed="false">
      <c r="I2425" s="2"/>
      <c r="J2425" s="2"/>
    </row>
    <row r="2426" customFormat="false" ht="15" hidden="false" customHeight="false" outlineLevel="0" collapsed="false">
      <c r="I2426" s="2"/>
      <c r="J2426" s="2"/>
    </row>
    <row r="2427" customFormat="false" ht="15" hidden="false" customHeight="false" outlineLevel="0" collapsed="false">
      <c r="I2427" s="2"/>
      <c r="J2427" s="2"/>
    </row>
    <row r="2428" customFormat="false" ht="15" hidden="false" customHeight="false" outlineLevel="0" collapsed="false">
      <c r="I2428" s="2"/>
      <c r="J2428" s="2"/>
    </row>
    <row r="2429" customFormat="false" ht="15" hidden="false" customHeight="false" outlineLevel="0" collapsed="false">
      <c r="I2429" s="2"/>
      <c r="J2429" s="2"/>
    </row>
    <row r="2430" customFormat="false" ht="15" hidden="false" customHeight="false" outlineLevel="0" collapsed="false">
      <c r="I2430" s="2"/>
      <c r="J2430" s="2"/>
    </row>
    <row r="2431" customFormat="false" ht="15" hidden="false" customHeight="false" outlineLevel="0" collapsed="false">
      <c r="I2431" s="2"/>
      <c r="J2431" s="2"/>
    </row>
    <row r="2432" customFormat="false" ht="15" hidden="false" customHeight="false" outlineLevel="0" collapsed="false">
      <c r="I2432" s="2"/>
      <c r="J2432" s="2"/>
    </row>
    <row r="2433" customFormat="false" ht="15" hidden="false" customHeight="false" outlineLevel="0" collapsed="false">
      <c r="I2433" s="2"/>
      <c r="J2433" s="2"/>
    </row>
    <row r="2434" customFormat="false" ht="15" hidden="false" customHeight="false" outlineLevel="0" collapsed="false">
      <c r="I2434" s="2"/>
      <c r="J2434" s="2"/>
    </row>
    <row r="2435" customFormat="false" ht="15" hidden="false" customHeight="false" outlineLevel="0" collapsed="false">
      <c r="I2435" s="2"/>
      <c r="J2435" s="2"/>
    </row>
    <row r="2436" customFormat="false" ht="15" hidden="false" customHeight="false" outlineLevel="0" collapsed="false">
      <c r="I2436" s="2"/>
      <c r="J2436" s="2"/>
    </row>
    <row r="2437" customFormat="false" ht="15" hidden="false" customHeight="false" outlineLevel="0" collapsed="false">
      <c r="I2437" s="2"/>
      <c r="J2437" s="2"/>
    </row>
    <row r="2438" customFormat="false" ht="15" hidden="false" customHeight="false" outlineLevel="0" collapsed="false">
      <c r="I2438" s="2"/>
      <c r="J2438" s="2"/>
    </row>
    <row r="2439" customFormat="false" ht="15" hidden="false" customHeight="false" outlineLevel="0" collapsed="false">
      <c r="I2439" s="2"/>
      <c r="J2439" s="2"/>
    </row>
    <row r="2440" customFormat="false" ht="15" hidden="false" customHeight="false" outlineLevel="0" collapsed="false">
      <c r="I2440" s="2"/>
      <c r="J2440" s="2"/>
    </row>
    <row r="2441" customFormat="false" ht="15" hidden="false" customHeight="false" outlineLevel="0" collapsed="false">
      <c r="I2441" s="2"/>
      <c r="J2441" s="2"/>
    </row>
    <row r="2442" customFormat="false" ht="15" hidden="false" customHeight="false" outlineLevel="0" collapsed="false">
      <c r="I2442" s="2"/>
      <c r="J2442" s="2"/>
    </row>
    <row r="2443" customFormat="false" ht="15" hidden="false" customHeight="false" outlineLevel="0" collapsed="false">
      <c r="I2443" s="2"/>
      <c r="J2443" s="2"/>
    </row>
    <row r="2444" customFormat="false" ht="15" hidden="false" customHeight="false" outlineLevel="0" collapsed="false">
      <c r="I2444" s="2"/>
      <c r="J2444" s="2"/>
    </row>
    <row r="2445" customFormat="false" ht="15" hidden="false" customHeight="false" outlineLevel="0" collapsed="false">
      <c r="I2445" s="2"/>
      <c r="J2445" s="2"/>
    </row>
    <row r="2446" customFormat="false" ht="15" hidden="false" customHeight="false" outlineLevel="0" collapsed="false">
      <c r="I2446" s="2"/>
      <c r="J2446" s="2"/>
    </row>
    <row r="2447" customFormat="false" ht="15" hidden="false" customHeight="false" outlineLevel="0" collapsed="false">
      <c r="I2447" s="2"/>
      <c r="J2447" s="2"/>
    </row>
    <row r="2448" customFormat="false" ht="15" hidden="false" customHeight="false" outlineLevel="0" collapsed="false">
      <c r="I2448" s="2"/>
      <c r="J2448" s="2"/>
    </row>
    <row r="2449" customFormat="false" ht="15" hidden="false" customHeight="false" outlineLevel="0" collapsed="false">
      <c r="I2449" s="2"/>
      <c r="J2449" s="2"/>
    </row>
    <row r="2450" customFormat="false" ht="15" hidden="false" customHeight="false" outlineLevel="0" collapsed="false">
      <c r="I2450" s="2"/>
      <c r="J2450" s="2"/>
    </row>
    <row r="2451" customFormat="false" ht="15" hidden="false" customHeight="false" outlineLevel="0" collapsed="false">
      <c r="I2451" s="2"/>
      <c r="J2451" s="2"/>
    </row>
    <row r="2452" customFormat="false" ht="15" hidden="false" customHeight="false" outlineLevel="0" collapsed="false">
      <c r="I2452" s="2"/>
      <c r="J2452" s="2"/>
    </row>
    <row r="2453" customFormat="false" ht="15" hidden="false" customHeight="false" outlineLevel="0" collapsed="false">
      <c r="I2453" s="2"/>
      <c r="J2453" s="2"/>
    </row>
    <row r="2454" customFormat="false" ht="15" hidden="false" customHeight="false" outlineLevel="0" collapsed="false">
      <c r="I2454" s="2"/>
      <c r="J2454" s="2"/>
    </row>
    <row r="2455" customFormat="false" ht="15" hidden="false" customHeight="false" outlineLevel="0" collapsed="false">
      <c r="I2455" s="2"/>
      <c r="J2455" s="2"/>
    </row>
    <row r="2456" customFormat="false" ht="15" hidden="false" customHeight="false" outlineLevel="0" collapsed="false">
      <c r="I2456" s="2"/>
      <c r="J2456" s="2"/>
    </row>
    <row r="2457" customFormat="false" ht="15" hidden="false" customHeight="false" outlineLevel="0" collapsed="false">
      <c r="I2457" s="2"/>
      <c r="J2457" s="2"/>
    </row>
    <row r="2458" customFormat="false" ht="15" hidden="false" customHeight="false" outlineLevel="0" collapsed="false">
      <c r="I2458" s="2"/>
      <c r="J2458" s="2"/>
    </row>
    <row r="2459" customFormat="false" ht="15" hidden="false" customHeight="false" outlineLevel="0" collapsed="false">
      <c r="I2459" s="2"/>
      <c r="J2459" s="2"/>
    </row>
    <row r="2460" customFormat="false" ht="15" hidden="false" customHeight="false" outlineLevel="0" collapsed="false">
      <c r="I2460" s="2"/>
      <c r="J2460" s="2"/>
    </row>
    <row r="2461" customFormat="false" ht="15" hidden="false" customHeight="false" outlineLevel="0" collapsed="false">
      <c r="I2461" s="2"/>
      <c r="J2461" s="2"/>
    </row>
    <row r="2462" customFormat="false" ht="15" hidden="false" customHeight="false" outlineLevel="0" collapsed="false">
      <c r="I2462" s="2"/>
      <c r="J2462" s="2"/>
    </row>
    <row r="2463" customFormat="false" ht="15" hidden="false" customHeight="false" outlineLevel="0" collapsed="false">
      <c r="I2463" s="2"/>
      <c r="J2463" s="2"/>
    </row>
    <row r="2464" customFormat="false" ht="15" hidden="false" customHeight="false" outlineLevel="0" collapsed="false">
      <c r="I2464" s="2"/>
      <c r="J2464" s="2"/>
    </row>
    <row r="2465" customFormat="false" ht="15" hidden="false" customHeight="false" outlineLevel="0" collapsed="false">
      <c r="I2465" s="2"/>
      <c r="J2465" s="2"/>
    </row>
    <row r="2466" customFormat="false" ht="15" hidden="false" customHeight="false" outlineLevel="0" collapsed="false">
      <c r="I2466" s="2"/>
      <c r="J2466" s="2"/>
    </row>
    <row r="2467" customFormat="false" ht="15" hidden="false" customHeight="false" outlineLevel="0" collapsed="false">
      <c r="I2467" s="2"/>
      <c r="J2467" s="2"/>
    </row>
    <row r="2468" customFormat="false" ht="15" hidden="false" customHeight="false" outlineLevel="0" collapsed="false">
      <c r="I2468" s="2"/>
      <c r="J2468" s="2"/>
    </row>
    <row r="2469" customFormat="false" ht="15" hidden="false" customHeight="false" outlineLevel="0" collapsed="false">
      <c r="I2469" s="2"/>
      <c r="J2469" s="2"/>
    </row>
    <row r="2470" customFormat="false" ht="15" hidden="false" customHeight="false" outlineLevel="0" collapsed="false">
      <c r="I2470" s="2"/>
      <c r="J2470" s="2"/>
    </row>
    <row r="2471" customFormat="false" ht="15" hidden="false" customHeight="false" outlineLevel="0" collapsed="false">
      <c r="I2471" s="2"/>
      <c r="J2471" s="2"/>
    </row>
    <row r="2472" customFormat="false" ht="15" hidden="false" customHeight="false" outlineLevel="0" collapsed="false">
      <c r="I2472" s="2"/>
      <c r="J2472" s="2"/>
    </row>
    <row r="2473" customFormat="false" ht="15" hidden="false" customHeight="false" outlineLevel="0" collapsed="false">
      <c r="I2473" s="2"/>
      <c r="J2473" s="2"/>
    </row>
    <row r="2474" customFormat="false" ht="15" hidden="false" customHeight="false" outlineLevel="0" collapsed="false">
      <c r="I2474" s="2"/>
      <c r="J2474" s="2"/>
    </row>
    <row r="2475" customFormat="false" ht="15" hidden="false" customHeight="false" outlineLevel="0" collapsed="false">
      <c r="I2475" s="2"/>
      <c r="J2475" s="2"/>
    </row>
    <row r="2476" customFormat="false" ht="15" hidden="false" customHeight="false" outlineLevel="0" collapsed="false">
      <c r="I2476" s="2"/>
      <c r="J2476" s="2"/>
    </row>
    <row r="2477" customFormat="false" ht="15" hidden="false" customHeight="false" outlineLevel="0" collapsed="false">
      <c r="I2477" s="2"/>
      <c r="J2477" s="2"/>
    </row>
    <row r="2478" customFormat="false" ht="15" hidden="false" customHeight="false" outlineLevel="0" collapsed="false">
      <c r="I2478" s="2"/>
      <c r="J2478" s="2"/>
    </row>
    <row r="2479" customFormat="false" ht="15" hidden="false" customHeight="false" outlineLevel="0" collapsed="false">
      <c r="I2479" s="2"/>
      <c r="J2479" s="2"/>
    </row>
    <row r="2480" customFormat="false" ht="15" hidden="false" customHeight="false" outlineLevel="0" collapsed="false">
      <c r="I2480" s="2"/>
      <c r="J2480" s="2"/>
    </row>
    <row r="2481" customFormat="false" ht="15" hidden="false" customHeight="false" outlineLevel="0" collapsed="false">
      <c r="I2481" s="2"/>
      <c r="J2481" s="2"/>
    </row>
    <row r="2482" customFormat="false" ht="15" hidden="false" customHeight="false" outlineLevel="0" collapsed="false">
      <c r="I2482" s="2"/>
      <c r="J2482" s="2"/>
    </row>
    <row r="2483" customFormat="false" ht="15" hidden="false" customHeight="false" outlineLevel="0" collapsed="false">
      <c r="I2483" s="2"/>
      <c r="J2483" s="2"/>
    </row>
    <row r="2484" customFormat="false" ht="15" hidden="false" customHeight="false" outlineLevel="0" collapsed="false">
      <c r="I2484" s="2"/>
      <c r="J2484" s="2"/>
    </row>
    <row r="2485" customFormat="false" ht="15" hidden="false" customHeight="false" outlineLevel="0" collapsed="false">
      <c r="I2485" s="2"/>
      <c r="J2485" s="2"/>
    </row>
    <row r="2486" customFormat="false" ht="15" hidden="false" customHeight="false" outlineLevel="0" collapsed="false">
      <c r="I2486" s="2"/>
      <c r="J2486" s="2"/>
    </row>
    <row r="2487" customFormat="false" ht="15" hidden="false" customHeight="false" outlineLevel="0" collapsed="false">
      <c r="I2487" s="2"/>
      <c r="J2487" s="2"/>
    </row>
    <row r="2488" customFormat="false" ht="15" hidden="false" customHeight="false" outlineLevel="0" collapsed="false">
      <c r="I2488" s="2"/>
      <c r="J2488" s="2"/>
    </row>
    <row r="2489" customFormat="false" ht="15" hidden="false" customHeight="false" outlineLevel="0" collapsed="false">
      <c r="I2489" s="2"/>
      <c r="J2489" s="2"/>
    </row>
    <row r="2490" customFormat="false" ht="15" hidden="false" customHeight="false" outlineLevel="0" collapsed="false">
      <c r="I2490" s="2"/>
      <c r="J2490" s="2"/>
    </row>
    <row r="2491" customFormat="false" ht="15" hidden="false" customHeight="false" outlineLevel="0" collapsed="false">
      <c r="I2491" s="2"/>
      <c r="J2491" s="2"/>
    </row>
    <row r="2492" customFormat="false" ht="15" hidden="false" customHeight="false" outlineLevel="0" collapsed="false">
      <c r="I2492" s="2"/>
      <c r="J2492" s="2"/>
    </row>
    <row r="2493" customFormat="false" ht="15" hidden="false" customHeight="false" outlineLevel="0" collapsed="false">
      <c r="I2493" s="2"/>
      <c r="J2493" s="2"/>
    </row>
    <row r="2494" customFormat="false" ht="15" hidden="false" customHeight="false" outlineLevel="0" collapsed="false">
      <c r="I2494" s="2"/>
      <c r="J2494" s="2"/>
    </row>
    <row r="2495" customFormat="false" ht="15" hidden="false" customHeight="false" outlineLevel="0" collapsed="false">
      <c r="I2495" s="2"/>
      <c r="J2495" s="2"/>
    </row>
    <row r="2496" customFormat="false" ht="15" hidden="false" customHeight="false" outlineLevel="0" collapsed="false">
      <c r="I2496" s="2"/>
      <c r="J2496" s="2"/>
    </row>
    <row r="2497" customFormat="false" ht="15" hidden="false" customHeight="false" outlineLevel="0" collapsed="false">
      <c r="I2497" s="2"/>
      <c r="J2497" s="2"/>
    </row>
    <row r="2498" customFormat="false" ht="15" hidden="false" customHeight="false" outlineLevel="0" collapsed="false">
      <c r="I2498" s="2"/>
      <c r="J2498" s="2"/>
    </row>
    <row r="2499" customFormat="false" ht="15" hidden="false" customHeight="false" outlineLevel="0" collapsed="false">
      <c r="I2499" s="2"/>
      <c r="J2499" s="2"/>
    </row>
    <row r="2500" customFormat="false" ht="15" hidden="false" customHeight="false" outlineLevel="0" collapsed="false">
      <c r="I2500" s="2"/>
      <c r="J2500" s="2"/>
    </row>
    <row r="2501" customFormat="false" ht="15" hidden="false" customHeight="false" outlineLevel="0" collapsed="false">
      <c r="I2501" s="2"/>
      <c r="J2501" s="2"/>
    </row>
    <row r="2502" customFormat="false" ht="15" hidden="false" customHeight="false" outlineLevel="0" collapsed="false">
      <c r="I2502" s="2"/>
      <c r="J2502" s="2"/>
    </row>
    <row r="2503" customFormat="false" ht="15" hidden="false" customHeight="false" outlineLevel="0" collapsed="false">
      <c r="I2503" s="2"/>
      <c r="J2503" s="2"/>
    </row>
    <row r="2504" customFormat="false" ht="15" hidden="false" customHeight="false" outlineLevel="0" collapsed="false">
      <c r="I2504" s="2"/>
      <c r="J2504" s="2"/>
    </row>
    <row r="2505" customFormat="false" ht="15" hidden="false" customHeight="false" outlineLevel="0" collapsed="false">
      <c r="I2505" s="2"/>
      <c r="J2505" s="2"/>
    </row>
    <row r="2506" customFormat="false" ht="15" hidden="false" customHeight="false" outlineLevel="0" collapsed="false">
      <c r="I2506" s="2"/>
      <c r="J2506" s="2"/>
    </row>
    <row r="2507" customFormat="false" ht="15" hidden="false" customHeight="false" outlineLevel="0" collapsed="false">
      <c r="I2507" s="2"/>
      <c r="J2507" s="2"/>
    </row>
    <row r="2508" customFormat="false" ht="15" hidden="false" customHeight="false" outlineLevel="0" collapsed="false">
      <c r="I2508" s="2"/>
      <c r="J2508" s="2"/>
    </row>
    <row r="2509" customFormat="false" ht="15" hidden="false" customHeight="false" outlineLevel="0" collapsed="false">
      <c r="I2509" s="2"/>
      <c r="J2509" s="2"/>
    </row>
    <row r="2510" customFormat="false" ht="15" hidden="false" customHeight="false" outlineLevel="0" collapsed="false">
      <c r="I2510" s="2"/>
      <c r="J2510" s="2"/>
    </row>
    <row r="2511" customFormat="false" ht="15" hidden="false" customHeight="false" outlineLevel="0" collapsed="false">
      <c r="I2511" s="2"/>
      <c r="J2511" s="2"/>
    </row>
    <row r="2512" customFormat="false" ht="15" hidden="false" customHeight="false" outlineLevel="0" collapsed="false">
      <c r="I2512" s="2"/>
      <c r="J2512" s="2"/>
    </row>
    <row r="2513" customFormat="false" ht="15" hidden="false" customHeight="false" outlineLevel="0" collapsed="false">
      <c r="I2513" s="2"/>
      <c r="J2513" s="2"/>
    </row>
    <row r="2514" customFormat="false" ht="15" hidden="false" customHeight="false" outlineLevel="0" collapsed="false">
      <c r="I2514" s="2"/>
      <c r="J2514" s="2"/>
    </row>
    <row r="2515" customFormat="false" ht="15" hidden="false" customHeight="false" outlineLevel="0" collapsed="false">
      <c r="I2515" s="2"/>
      <c r="J2515" s="2"/>
    </row>
    <row r="2516" customFormat="false" ht="15" hidden="false" customHeight="false" outlineLevel="0" collapsed="false">
      <c r="I2516" s="2"/>
      <c r="J2516" s="2"/>
    </row>
    <row r="2517" customFormat="false" ht="15" hidden="false" customHeight="false" outlineLevel="0" collapsed="false">
      <c r="I2517" s="2"/>
      <c r="J2517" s="2"/>
    </row>
    <row r="2518" customFormat="false" ht="15" hidden="false" customHeight="false" outlineLevel="0" collapsed="false">
      <c r="I2518" s="2"/>
      <c r="J2518" s="2"/>
    </row>
    <row r="2519" customFormat="false" ht="15" hidden="false" customHeight="false" outlineLevel="0" collapsed="false">
      <c r="I2519" s="2"/>
      <c r="J2519" s="2"/>
    </row>
    <row r="2520" customFormat="false" ht="15" hidden="false" customHeight="false" outlineLevel="0" collapsed="false">
      <c r="I2520" s="2"/>
      <c r="J2520" s="2"/>
    </row>
    <row r="2521" customFormat="false" ht="15" hidden="false" customHeight="false" outlineLevel="0" collapsed="false">
      <c r="I2521" s="2"/>
      <c r="J2521" s="2"/>
    </row>
    <row r="2522" customFormat="false" ht="15" hidden="false" customHeight="false" outlineLevel="0" collapsed="false">
      <c r="I2522" s="2"/>
      <c r="J2522" s="2"/>
    </row>
    <row r="2523" customFormat="false" ht="15" hidden="false" customHeight="false" outlineLevel="0" collapsed="false">
      <c r="I2523" s="2"/>
      <c r="J2523" s="2"/>
    </row>
    <row r="2524" customFormat="false" ht="15" hidden="false" customHeight="false" outlineLevel="0" collapsed="false">
      <c r="I2524" s="2"/>
      <c r="J2524" s="2"/>
    </row>
    <row r="2525" customFormat="false" ht="15" hidden="false" customHeight="false" outlineLevel="0" collapsed="false">
      <c r="I2525" s="2"/>
      <c r="J2525" s="2"/>
    </row>
    <row r="2526" customFormat="false" ht="15" hidden="false" customHeight="false" outlineLevel="0" collapsed="false">
      <c r="I2526" s="2"/>
      <c r="J2526" s="2"/>
    </row>
    <row r="2527" customFormat="false" ht="15" hidden="false" customHeight="false" outlineLevel="0" collapsed="false">
      <c r="I2527" s="2"/>
      <c r="J2527" s="2"/>
    </row>
    <row r="2528" customFormat="false" ht="15" hidden="false" customHeight="false" outlineLevel="0" collapsed="false">
      <c r="I2528" s="2"/>
      <c r="J2528" s="2"/>
    </row>
    <row r="2529" customFormat="false" ht="15" hidden="false" customHeight="false" outlineLevel="0" collapsed="false">
      <c r="I2529" s="2"/>
      <c r="J2529" s="2"/>
    </row>
    <row r="2530" customFormat="false" ht="15" hidden="false" customHeight="false" outlineLevel="0" collapsed="false">
      <c r="I2530" s="2"/>
      <c r="J2530" s="2"/>
    </row>
    <row r="2531" customFormat="false" ht="15" hidden="false" customHeight="false" outlineLevel="0" collapsed="false">
      <c r="I2531" s="2"/>
      <c r="J2531" s="2"/>
    </row>
    <row r="2532" customFormat="false" ht="15" hidden="false" customHeight="false" outlineLevel="0" collapsed="false">
      <c r="I2532" s="2"/>
      <c r="J2532" s="2"/>
    </row>
    <row r="2533" customFormat="false" ht="15" hidden="false" customHeight="false" outlineLevel="0" collapsed="false">
      <c r="I2533" s="2"/>
      <c r="J2533" s="2"/>
    </row>
    <row r="2534" customFormat="false" ht="15" hidden="false" customHeight="false" outlineLevel="0" collapsed="false">
      <c r="I2534" s="2"/>
      <c r="J2534" s="2"/>
    </row>
    <row r="2535" customFormat="false" ht="15" hidden="false" customHeight="false" outlineLevel="0" collapsed="false">
      <c r="I2535" s="2"/>
      <c r="J2535" s="2"/>
    </row>
    <row r="2536" customFormat="false" ht="15" hidden="false" customHeight="false" outlineLevel="0" collapsed="false">
      <c r="I2536" s="2"/>
      <c r="J2536" s="2"/>
    </row>
    <row r="2537" customFormat="false" ht="15" hidden="false" customHeight="false" outlineLevel="0" collapsed="false">
      <c r="I2537" s="2"/>
      <c r="J2537" s="2"/>
    </row>
    <row r="2538" customFormat="false" ht="15" hidden="false" customHeight="false" outlineLevel="0" collapsed="false">
      <c r="I2538" s="2"/>
      <c r="J2538" s="2"/>
    </row>
    <row r="2539" customFormat="false" ht="15" hidden="false" customHeight="false" outlineLevel="0" collapsed="false">
      <c r="I2539" s="2"/>
      <c r="J2539" s="2"/>
    </row>
    <row r="2540" customFormat="false" ht="15" hidden="false" customHeight="false" outlineLevel="0" collapsed="false">
      <c r="I2540" s="2"/>
      <c r="J2540" s="2"/>
    </row>
    <row r="2541" customFormat="false" ht="15" hidden="false" customHeight="false" outlineLevel="0" collapsed="false">
      <c r="I2541" s="2"/>
      <c r="J2541" s="2"/>
    </row>
    <row r="2542" customFormat="false" ht="15" hidden="false" customHeight="false" outlineLevel="0" collapsed="false">
      <c r="I2542" s="2"/>
      <c r="J2542" s="2"/>
    </row>
    <row r="2543" customFormat="false" ht="15" hidden="false" customHeight="false" outlineLevel="0" collapsed="false">
      <c r="I2543" s="2"/>
      <c r="J2543" s="2"/>
    </row>
    <row r="2544" customFormat="false" ht="15" hidden="false" customHeight="false" outlineLevel="0" collapsed="false">
      <c r="I2544" s="2"/>
      <c r="J2544" s="2"/>
    </row>
    <row r="2545" customFormat="false" ht="15" hidden="false" customHeight="false" outlineLevel="0" collapsed="false">
      <c r="I2545" s="2"/>
      <c r="J2545" s="2"/>
    </row>
    <row r="2546" customFormat="false" ht="15" hidden="false" customHeight="false" outlineLevel="0" collapsed="false">
      <c r="I2546" s="2"/>
      <c r="J2546" s="2"/>
    </row>
    <row r="2547" customFormat="false" ht="15" hidden="false" customHeight="false" outlineLevel="0" collapsed="false">
      <c r="I2547" s="2"/>
      <c r="J2547" s="2"/>
    </row>
    <row r="2548" customFormat="false" ht="15" hidden="false" customHeight="false" outlineLevel="0" collapsed="false">
      <c r="I2548" s="2"/>
      <c r="J2548" s="2"/>
    </row>
    <row r="2549" customFormat="false" ht="15" hidden="false" customHeight="false" outlineLevel="0" collapsed="false">
      <c r="I2549" s="2"/>
      <c r="J2549" s="2"/>
    </row>
    <row r="2550" customFormat="false" ht="15" hidden="false" customHeight="false" outlineLevel="0" collapsed="false">
      <c r="I2550" s="2"/>
      <c r="J2550" s="2"/>
    </row>
    <row r="2551" customFormat="false" ht="15" hidden="false" customHeight="false" outlineLevel="0" collapsed="false">
      <c r="I2551" s="2"/>
      <c r="J2551" s="2"/>
    </row>
    <row r="2552" customFormat="false" ht="15" hidden="false" customHeight="false" outlineLevel="0" collapsed="false">
      <c r="I2552" s="2"/>
      <c r="J2552" s="2"/>
    </row>
    <row r="2553" customFormat="false" ht="15" hidden="false" customHeight="false" outlineLevel="0" collapsed="false">
      <c r="I2553" s="2"/>
      <c r="J2553" s="2"/>
    </row>
    <row r="2554" customFormat="false" ht="15" hidden="false" customHeight="false" outlineLevel="0" collapsed="false">
      <c r="I2554" s="2"/>
      <c r="J2554" s="2"/>
    </row>
    <row r="2555" customFormat="false" ht="15" hidden="false" customHeight="false" outlineLevel="0" collapsed="false">
      <c r="I2555" s="2"/>
      <c r="J2555" s="2"/>
    </row>
    <row r="2556" customFormat="false" ht="15" hidden="false" customHeight="false" outlineLevel="0" collapsed="false">
      <c r="I2556" s="2"/>
      <c r="J2556" s="2"/>
    </row>
    <row r="2557" customFormat="false" ht="15" hidden="false" customHeight="false" outlineLevel="0" collapsed="false">
      <c r="I2557" s="2"/>
      <c r="J2557" s="2"/>
    </row>
    <row r="2558" customFormat="false" ht="15" hidden="false" customHeight="false" outlineLevel="0" collapsed="false">
      <c r="I2558" s="2"/>
      <c r="J2558" s="2"/>
    </row>
    <row r="2559" customFormat="false" ht="15" hidden="false" customHeight="false" outlineLevel="0" collapsed="false">
      <c r="I2559" s="2"/>
      <c r="J2559" s="2"/>
    </row>
    <row r="2560" customFormat="false" ht="15" hidden="false" customHeight="false" outlineLevel="0" collapsed="false">
      <c r="I2560" s="2"/>
      <c r="J2560" s="2"/>
    </row>
    <row r="2561" customFormat="false" ht="15" hidden="false" customHeight="false" outlineLevel="0" collapsed="false">
      <c r="I2561" s="2"/>
      <c r="J2561" s="2"/>
    </row>
    <row r="2562" customFormat="false" ht="15" hidden="false" customHeight="false" outlineLevel="0" collapsed="false">
      <c r="I2562" s="2"/>
      <c r="J2562" s="2"/>
    </row>
    <row r="2563" customFormat="false" ht="15" hidden="false" customHeight="false" outlineLevel="0" collapsed="false">
      <c r="I2563" s="2"/>
      <c r="J2563" s="2"/>
    </row>
    <row r="2564" customFormat="false" ht="15" hidden="false" customHeight="false" outlineLevel="0" collapsed="false">
      <c r="I2564" s="2"/>
      <c r="J2564" s="2"/>
    </row>
    <row r="2565" customFormat="false" ht="15" hidden="false" customHeight="false" outlineLevel="0" collapsed="false">
      <c r="I2565" s="2"/>
      <c r="J2565" s="2"/>
    </row>
    <row r="2566" customFormat="false" ht="15" hidden="false" customHeight="false" outlineLevel="0" collapsed="false">
      <c r="I2566" s="2"/>
      <c r="J2566" s="2"/>
    </row>
    <row r="2567" customFormat="false" ht="15" hidden="false" customHeight="false" outlineLevel="0" collapsed="false">
      <c r="I2567" s="2"/>
      <c r="J2567" s="2"/>
    </row>
    <row r="2568" customFormat="false" ht="15" hidden="false" customHeight="false" outlineLevel="0" collapsed="false">
      <c r="I2568" s="2"/>
      <c r="J2568" s="2"/>
    </row>
    <row r="2569" customFormat="false" ht="15" hidden="false" customHeight="false" outlineLevel="0" collapsed="false">
      <c r="I2569" s="2"/>
      <c r="J2569" s="2"/>
    </row>
    <row r="2570" customFormat="false" ht="15" hidden="false" customHeight="false" outlineLevel="0" collapsed="false">
      <c r="I2570" s="2"/>
      <c r="J2570" s="2"/>
    </row>
    <row r="2571" customFormat="false" ht="15" hidden="false" customHeight="false" outlineLevel="0" collapsed="false">
      <c r="I2571" s="2"/>
      <c r="J2571" s="2"/>
    </row>
    <row r="2572" customFormat="false" ht="15" hidden="false" customHeight="false" outlineLevel="0" collapsed="false">
      <c r="I2572" s="2"/>
      <c r="J2572" s="2"/>
    </row>
    <row r="2573" customFormat="false" ht="15" hidden="false" customHeight="false" outlineLevel="0" collapsed="false">
      <c r="I2573" s="2"/>
      <c r="J2573" s="2"/>
    </row>
    <row r="2574" customFormat="false" ht="15" hidden="false" customHeight="false" outlineLevel="0" collapsed="false">
      <c r="I2574" s="2"/>
      <c r="J2574" s="2"/>
    </row>
    <row r="2575" customFormat="false" ht="15" hidden="false" customHeight="false" outlineLevel="0" collapsed="false">
      <c r="I2575" s="2"/>
      <c r="J2575" s="2"/>
    </row>
    <row r="2576" customFormat="false" ht="15" hidden="false" customHeight="false" outlineLevel="0" collapsed="false">
      <c r="I2576" s="2"/>
      <c r="J2576" s="2"/>
    </row>
    <row r="2577" customFormat="false" ht="15" hidden="false" customHeight="false" outlineLevel="0" collapsed="false">
      <c r="I2577" s="2"/>
      <c r="J2577" s="2"/>
    </row>
    <row r="2578" customFormat="false" ht="15" hidden="false" customHeight="false" outlineLevel="0" collapsed="false">
      <c r="I2578" s="2"/>
      <c r="J2578" s="2"/>
    </row>
    <row r="2579" customFormat="false" ht="15" hidden="false" customHeight="false" outlineLevel="0" collapsed="false">
      <c r="I2579" s="2"/>
      <c r="J2579" s="2"/>
    </row>
    <row r="2580" customFormat="false" ht="15" hidden="false" customHeight="false" outlineLevel="0" collapsed="false">
      <c r="I2580" s="2"/>
      <c r="J2580" s="2"/>
    </row>
    <row r="2581" customFormat="false" ht="15" hidden="false" customHeight="false" outlineLevel="0" collapsed="false">
      <c r="I2581" s="2"/>
      <c r="J2581" s="2"/>
    </row>
    <row r="2582" customFormat="false" ht="15" hidden="false" customHeight="false" outlineLevel="0" collapsed="false">
      <c r="I2582" s="2"/>
      <c r="J2582" s="2"/>
    </row>
    <row r="2583" customFormat="false" ht="15" hidden="false" customHeight="false" outlineLevel="0" collapsed="false">
      <c r="I2583" s="2"/>
      <c r="J2583" s="2"/>
    </row>
    <row r="2584" customFormat="false" ht="15" hidden="false" customHeight="false" outlineLevel="0" collapsed="false">
      <c r="I2584" s="2"/>
      <c r="J2584" s="2"/>
    </row>
    <row r="2585" customFormat="false" ht="15" hidden="false" customHeight="false" outlineLevel="0" collapsed="false">
      <c r="I2585" s="2"/>
      <c r="J2585" s="2"/>
    </row>
    <row r="2586" customFormat="false" ht="15" hidden="false" customHeight="false" outlineLevel="0" collapsed="false">
      <c r="I2586" s="2"/>
      <c r="J2586" s="2"/>
    </row>
    <row r="2587" customFormat="false" ht="15" hidden="false" customHeight="false" outlineLevel="0" collapsed="false">
      <c r="I2587" s="2"/>
      <c r="J2587" s="2"/>
    </row>
    <row r="2588" customFormat="false" ht="15" hidden="false" customHeight="false" outlineLevel="0" collapsed="false">
      <c r="I2588" s="2"/>
      <c r="J2588" s="2"/>
    </row>
    <row r="2589" customFormat="false" ht="15" hidden="false" customHeight="false" outlineLevel="0" collapsed="false">
      <c r="I2589" s="2"/>
      <c r="J2589" s="2"/>
    </row>
    <row r="2590" customFormat="false" ht="15" hidden="false" customHeight="false" outlineLevel="0" collapsed="false">
      <c r="I2590" s="2"/>
      <c r="J2590" s="2"/>
    </row>
    <row r="2591" customFormat="false" ht="15" hidden="false" customHeight="false" outlineLevel="0" collapsed="false">
      <c r="I2591" s="2"/>
      <c r="J2591" s="2"/>
    </row>
    <row r="2592" customFormat="false" ht="15" hidden="false" customHeight="false" outlineLevel="0" collapsed="false">
      <c r="I2592" s="2"/>
      <c r="J2592" s="2"/>
    </row>
    <row r="2593" customFormat="false" ht="15" hidden="false" customHeight="false" outlineLevel="0" collapsed="false">
      <c r="I2593" s="2"/>
      <c r="J2593" s="2"/>
    </row>
    <row r="2594" customFormat="false" ht="15" hidden="false" customHeight="false" outlineLevel="0" collapsed="false">
      <c r="I2594" s="2"/>
      <c r="J2594" s="2"/>
    </row>
    <row r="2595" customFormat="false" ht="15" hidden="false" customHeight="false" outlineLevel="0" collapsed="false">
      <c r="I2595" s="2"/>
      <c r="J2595" s="2"/>
    </row>
    <row r="2596" customFormat="false" ht="15" hidden="false" customHeight="false" outlineLevel="0" collapsed="false">
      <c r="I2596" s="2"/>
      <c r="J2596" s="2"/>
    </row>
    <row r="2597" customFormat="false" ht="15" hidden="false" customHeight="false" outlineLevel="0" collapsed="false">
      <c r="I2597" s="2"/>
      <c r="J2597" s="2"/>
    </row>
    <row r="2598" customFormat="false" ht="15" hidden="false" customHeight="false" outlineLevel="0" collapsed="false">
      <c r="I2598" s="2"/>
      <c r="J2598" s="2"/>
    </row>
    <row r="2599" customFormat="false" ht="15" hidden="false" customHeight="false" outlineLevel="0" collapsed="false">
      <c r="I2599" s="2"/>
      <c r="J2599" s="2"/>
    </row>
    <row r="2600" customFormat="false" ht="15" hidden="false" customHeight="false" outlineLevel="0" collapsed="false">
      <c r="I2600" s="2"/>
      <c r="J2600" s="2"/>
    </row>
    <row r="2601" customFormat="false" ht="15" hidden="false" customHeight="false" outlineLevel="0" collapsed="false">
      <c r="I2601" s="2"/>
      <c r="J2601" s="2"/>
    </row>
    <row r="2602" customFormat="false" ht="15" hidden="false" customHeight="false" outlineLevel="0" collapsed="false">
      <c r="I2602" s="2"/>
      <c r="J2602" s="2"/>
    </row>
    <row r="2603" customFormat="false" ht="15" hidden="false" customHeight="false" outlineLevel="0" collapsed="false">
      <c r="I2603" s="2"/>
      <c r="J2603" s="2"/>
    </row>
    <row r="2604" customFormat="false" ht="15" hidden="false" customHeight="false" outlineLevel="0" collapsed="false">
      <c r="I2604" s="2"/>
      <c r="J2604" s="2"/>
    </row>
    <row r="2605" customFormat="false" ht="15" hidden="false" customHeight="false" outlineLevel="0" collapsed="false">
      <c r="I2605" s="2"/>
      <c r="J2605" s="2"/>
    </row>
    <row r="2606" customFormat="false" ht="15" hidden="false" customHeight="false" outlineLevel="0" collapsed="false">
      <c r="I2606" s="2"/>
      <c r="J2606" s="2"/>
    </row>
    <row r="2607" customFormat="false" ht="15" hidden="false" customHeight="false" outlineLevel="0" collapsed="false">
      <c r="I2607" s="2"/>
      <c r="J2607" s="2"/>
    </row>
    <row r="2608" customFormat="false" ht="15" hidden="false" customHeight="false" outlineLevel="0" collapsed="false">
      <c r="I2608" s="2"/>
      <c r="J2608" s="2"/>
    </row>
    <row r="2609" customFormat="false" ht="15" hidden="false" customHeight="false" outlineLevel="0" collapsed="false">
      <c r="I2609" s="2"/>
      <c r="J2609" s="2"/>
    </row>
    <row r="2610" customFormat="false" ht="15" hidden="false" customHeight="false" outlineLevel="0" collapsed="false">
      <c r="I2610" s="2"/>
      <c r="J2610" s="2"/>
    </row>
    <row r="2611" customFormat="false" ht="15" hidden="false" customHeight="false" outlineLevel="0" collapsed="false">
      <c r="I2611" s="2"/>
      <c r="J2611" s="2"/>
    </row>
    <row r="2612" customFormat="false" ht="15" hidden="false" customHeight="false" outlineLevel="0" collapsed="false">
      <c r="I2612" s="2"/>
      <c r="J2612" s="2"/>
    </row>
    <row r="2613" customFormat="false" ht="15" hidden="false" customHeight="false" outlineLevel="0" collapsed="false">
      <c r="I2613" s="2"/>
      <c r="J2613" s="2"/>
    </row>
    <row r="2614" customFormat="false" ht="15" hidden="false" customHeight="false" outlineLevel="0" collapsed="false">
      <c r="I2614" s="2"/>
      <c r="J2614" s="2"/>
    </row>
    <row r="2615" customFormat="false" ht="15" hidden="false" customHeight="false" outlineLevel="0" collapsed="false">
      <c r="I2615" s="2"/>
      <c r="J2615" s="2"/>
    </row>
    <row r="2616" customFormat="false" ht="15" hidden="false" customHeight="false" outlineLevel="0" collapsed="false">
      <c r="I2616" s="2"/>
      <c r="J2616" s="2"/>
    </row>
    <row r="2617" customFormat="false" ht="15" hidden="false" customHeight="false" outlineLevel="0" collapsed="false">
      <c r="I2617" s="2"/>
      <c r="J2617" s="2"/>
    </row>
    <row r="2618" customFormat="false" ht="15" hidden="false" customHeight="false" outlineLevel="0" collapsed="false">
      <c r="I2618" s="2"/>
      <c r="J2618" s="2"/>
    </row>
    <row r="2619" customFormat="false" ht="15" hidden="false" customHeight="false" outlineLevel="0" collapsed="false">
      <c r="I2619" s="2"/>
      <c r="J2619" s="2"/>
    </row>
    <row r="2620" customFormat="false" ht="15" hidden="false" customHeight="false" outlineLevel="0" collapsed="false">
      <c r="I2620" s="2"/>
      <c r="J2620" s="2"/>
    </row>
    <row r="2621" customFormat="false" ht="15" hidden="false" customHeight="false" outlineLevel="0" collapsed="false">
      <c r="I2621" s="2"/>
      <c r="J2621" s="2"/>
    </row>
    <row r="2622" customFormat="false" ht="15" hidden="false" customHeight="false" outlineLevel="0" collapsed="false">
      <c r="I2622" s="2"/>
      <c r="J2622" s="2"/>
    </row>
    <row r="2623" customFormat="false" ht="15" hidden="false" customHeight="false" outlineLevel="0" collapsed="false">
      <c r="I2623" s="2"/>
      <c r="J2623" s="2"/>
    </row>
    <row r="2624" customFormat="false" ht="15" hidden="false" customHeight="false" outlineLevel="0" collapsed="false">
      <c r="I2624" s="2"/>
      <c r="J2624" s="2"/>
    </row>
    <row r="2625" customFormat="false" ht="15" hidden="false" customHeight="false" outlineLevel="0" collapsed="false">
      <c r="I2625" s="2"/>
      <c r="J2625" s="2"/>
    </row>
    <row r="2626" customFormat="false" ht="15" hidden="false" customHeight="false" outlineLevel="0" collapsed="false">
      <c r="I2626" s="2"/>
      <c r="J2626" s="2"/>
    </row>
    <row r="2627" customFormat="false" ht="15" hidden="false" customHeight="false" outlineLevel="0" collapsed="false">
      <c r="I2627" s="2"/>
      <c r="J2627" s="2"/>
    </row>
    <row r="2628" customFormat="false" ht="15" hidden="false" customHeight="false" outlineLevel="0" collapsed="false">
      <c r="I2628" s="2"/>
      <c r="J2628" s="2"/>
    </row>
    <row r="2629" customFormat="false" ht="15" hidden="false" customHeight="false" outlineLevel="0" collapsed="false">
      <c r="I2629" s="2"/>
      <c r="J2629" s="2"/>
    </row>
    <row r="2630" customFormat="false" ht="15" hidden="false" customHeight="false" outlineLevel="0" collapsed="false">
      <c r="I2630" s="2"/>
      <c r="J2630" s="2"/>
    </row>
    <row r="2631" customFormat="false" ht="15" hidden="false" customHeight="false" outlineLevel="0" collapsed="false">
      <c r="I2631" s="2"/>
      <c r="J2631" s="2"/>
    </row>
    <row r="2632" customFormat="false" ht="15" hidden="false" customHeight="false" outlineLevel="0" collapsed="false">
      <c r="I2632" s="2"/>
      <c r="J2632" s="2"/>
    </row>
    <row r="2633" customFormat="false" ht="15" hidden="false" customHeight="false" outlineLevel="0" collapsed="false">
      <c r="I2633" s="2"/>
      <c r="J2633" s="2"/>
    </row>
    <row r="2634" customFormat="false" ht="15" hidden="false" customHeight="false" outlineLevel="0" collapsed="false">
      <c r="I2634" s="2"/>
      <c r="J2634" s="2"/>
    </row>
    <row r="2635" customFormat="false" ht="15" hidden="false" customHeight="false" outlineLevel="0" collapsed="false">
      <c r="I2635" s="2"/>
      <c r="J2635" s="2"/>
    </row>
    <row r="2636" customFormat="false" ht="15" hidden="false" customHeight="false" outlineLevel="0" collapsed="false">
      <c r="I2636" s="2"/>
      <c r="J2636" s="2"/>
    </row>
    <row r="2637" customFormat="false" ht="15" hidden="false" customHeight="false" outlineLevel="0" collapsed="false">
      <c r="I2637" s="2"/>
      <c r="J2637" s="2"/>
    </row>
    <row r="2638" customFormat="false" ht="15" hidden="false" customHeight="false" outlineLevel="0" collapsed="false">
      <c r="I2638" s="2"/>
      <c r="J2638" s="2"/>
    </row>
    <row r="2639" customFormat="false" ht="15" hidden="false" customHeight="false" outlineLevel="0" collapsed="false">
      <c r="I2639" s="2"/>
      <c r="J2639" s="2"/>
    </row>
    <row r="2640" customFormat="false" ht="15" hidden="false" customHeight="false" outlineLevel="0" collapsed="false">
      <c r="I2640" s="2"/>
      <c r="J2640" s="2"/>
    </row>
    <row r="2641" customFormat="false" ht="15" hidden="false" customHeight="false" outlineLevel="0" collapsed="false">
      <c r="I2641" s="2"/>
      <c r="J2641" s="2"/>
    </row>
    <row r="2642" customFormat="false" ht="15" hidden="false" customHeight="false" outlineLevel="0" collapsed="false">
      <c r="I2642" s="2"/>
      <c r="J2642" s="2"/>
    </row>
    <row r="2643" customFormat="false" ht="15" hidden="false" customHeight="false" outlineLevel="0" collapsed="false">
      <c r="I2643" s="2"/>
      <c r="J2643" s="2"/>
    </row>
    <row r="2644" customFormat="false" ht="15" hidden="false" customHeight="false" outlineLevel="0" collapsed="false">
      <c r="I2644" s="2"/>
      <c r="J2644" s="2"/>
    </row>
    <row r="2645" customFormat="false" ht="15" hidden="false" customHeight="false" outlineLevel="0" collapsed="false">
      <c r="I2645" s="2"/>
      <c r="J2645" s="2"/>
    </row>
    <row r="2646" customFormat="false" ht="15" hidden="false" customHeight="false" outlineLevel="0" collapsed="false">
      <c r="I2646" s="2"/>
      <c r="J2646" s="2"/>
    </row>
    <row r="2647" customFormat="false" ht="15" hidden="false" customHeight="false" outlineLevel="0" collapsed="false">
      <c r="I2647" s="2"/>
      <c r="J2647" s="2"/>
    </row>
    <row r="2648" customFormat="false" ht="15" hidden="false" customHeight="false" outlineLevel="0" collapsed="false">
      <c r="I2648" s="2"/>
      <c r="J2648" s="2"/>
    </row>
    <row r="2649" customFormat="false" ht="15" hidden="false" customHeight="false" outlineLevel="0" collapsed="false">
      <c r="I2649" s="2"/>
      <c r="J2649" s="2"/>
    </row>
    <row r="2650" customFormat="false" ht="15" hidden="false" customHeight="false" outlineLevel="0" collapsed="false">
      <c r="I2650" s="2"/>
      <c r="J2650" s="2"/>
    </row>
    <row r="2651" customFormat="false" ht="15" hidden="false" customHeight="false" outlineLevel="0" collapsed="false">
      <c r="I2651" s="2"/>
      <c r="J2651" s="2"/>
    </row>
    <row r="2652" customFormat="false" ht="15" hidden="false" customHeight="false" outlineLevel="0" collapsed="false">
      <c r="I2652" s="2"/>
      <c r="J2652" s="2"/>
    </row>
    <row r="2653" customFormat="false" ht="15" hidden="false" customHeight="false" outlineLevel="0" collapsed="false">
      <c r="I2653" s="2"/>
      <c r="J2653" s="2"/>
    </row>
    <row r="2654" customFormat="false" ht="15" hidden="false" customHeight="false" outlineLevel="0" collapsed="false">
      <c r="I2654" s="2"/>
      <c r="J2654" s="2"/>
    </row>
    <row r="2655" customFormat="false" ht="15" hidden="false" customHeight="false" outlineLevel="0" collapsed="false">
      <c r="I2655" s="2"/>
      <c r="J2655" s="2"/>
    </row>
    <row r="2656" customFormat="false" ht="15" hidden="false" customHeight="false" outlineLevel="0" collapsed="false">
      <c r="I2656" s="2"/>
      <c r="J2656" s="2"/>
    </row>
    <row r="2657" customFormat="false" ht="15" hidden="false" customHeight="false" outlineLevel="0" collapsed="false">
      <c r="I2657" s="2"/>
      <c r="J2657" s="2"/>
    </row>
    <row r="2658" customFormat="false" ht="15" hidden="false" customHeight="false" outlineLevel="0" collapsed="false">
      <c r="I2658" s="2"/>
      <c r="J2658" s="2"/>
    </row>
    <row r="2659" customFormat="false" ht="15" hidden="false" customHeight="false" outlineLevel="0" collapsed="false">
      <c r="I2659" s="2"/>
      <c r="J2659" s="2"/>
    </row>
    <row r="2660" customFormat="false" ht="15" hidden="false" customHeight="false" outlineLevel="0" collapsed="false">
      <c r="I2660" s="2"/>
      <c r="J2660" s="2"/>
    </row>
    <row r="2661" customFormat="false" ht="15" hidden="false" customHeight="false" outlineLevel="0" collapsed="false">
      <c r="I2661" s="2"/>
      <c r="J2661" s="2"/>
    </row>
    <row r="2662" customFormat="false" ht="15" hidden="false" customHeight="false" outlineLevel="0" collapsed="false">
      <c r="I2662" s="2"/>
      <c r="J2662" s="2"/>
    </row>
    <row r="2663" customFormat="false" ht="15" hidden="false" customHeight="false" outlineLevel="0" collapsed="false">
      <c r="I2663" s="2"/>
      <c r="J2663" s="2"/>
    </row>
    <row r="2664" customFormat="false" ht="15" hidden="false" customHeight="false" outlineLevel="0" collapsed="false">
      <c r="I2664" s="2"/>
      <c r="J2664" s="2"/>
    </row>
    <row r="2665" customFormat="false" ht="15" hidden="false" customHeight="false" outlineLevel="0" collapsed="false">
      <c r="I2665" s="2"/>
      <c r="J2665" s="2"/>
    </row>
    <row r="2666" customFormat="false" ht="15" hidden="false" customHeight="false" outlineLevel="0" collapsed="false">
      <c r="I2666" s="2"/>
      <c r="J2666" s="2"/>
    </row>
    <row r="2667" customFormat="false" ht="15" hidden="false" customHeight="false" outlineLevel="0" collapsed="false">
      <c r="I2667" s="2"/>
      <c r="J2667" s="2"/>
    </row>
    <row r="2668" customFormat="false" ht="15" hidden="false" customHeight="false" outlineLevel="0" collapsed="false">
      <c r="I2668" s="2"/>
      <c r="J2668" s="2"/>
    </row>
    <row r="2669" customFormat="false" ht="15" hidden="false" customHeight="false" outlineLevel="0" collapsed="false">
      <c r="I2669" s="2"/>
      <c r="J2669" s="2"/>
    </row>
    <row r="2670" customFormat="false" ht="15" hidden="false" customHeight="false" outlineLevel="0" collapsed="false">
      <c r="I2670" s="2"/>
      <c r="J2670" s="2"/>
    </row>
    <row r="2671" customFormat="false" ht="15" hidden="false" customHeight="false" outlineLevel="0" collapsed="false">
      <c r="I2671" s="2"/>
      <c r="J2671" s="2"/>
    </row>
    <row r="2672" customFormat="false" ht="15" hidden="false" customHeight="false" outlineLevel="0" collapsed="false">
      <c r="I2672" s="2"/>
      <c r="J2672" s="2"/>
    </row>
    <row r="2673" customFormat="false" ht="15" hidden="false" customHeight="false" outlineLevel="0" collapsed="false">
      <c r="I2673" s="2"/>
      <c r="J2673" s="2"/>
    </row>
    <row r="2674" customFormat="false" ht="15" hidden="false" customHeight="false" outlineLevel="0" collapsed="false">
      <c r="I2674" s="2"/>
      <c r="J2674" s="2"/>
    </row>
    <row r="2675" customFormat="false" ht="15" hidden="false" customHeight="false" outlineLevel="0" collapsed="false">
      <c r="I2675" s="2"/>
      <c r="J2675" s="2"/>
    </row>
    <row r="2676" customFormat="false" ht="15" hidden="false" customHeight="false" outlineLevel="0" collapsed="false">
      <c r="I2676" s="2"/>
      <c r="J2676" s="2"/>
    </row>
    <row r="2677" customFormat="false" ht="15" hidden="false" customHeight="false" outlineLevel="0" collapsed="false">
      <c r="I2677" s="2"/>
      <c r="J2677" s="2"/>
    </row>
    <row r="2678" customFormat="false" ht="15" hidden="false" customHeight="false" outlineLevel="0" collapsed="false">
      <c r="I2678" s="2"/>
      <c r="J2678" s="2"/>
    </row>
    <row r="2679" customFormat="false" ht="15" hidden="false" customHeight="false" outlineLevel="0" collapsed="false">
      <c r="I2679" s="2"/>
      <c r="J2679" s="2"/>
    </row>
    <row r="2680" customFormat="false" ht="15" hidden="false" customHeight="false" outlineLevel="0" collapsed="false">
      <c r="I2680" s="2"/>
      <c r="J2680" s="2"/>
    </row>
    <row r="2681" customFormat="false" ht="15" hidden="false" customHeight="false" outlineLevel="0" collapsed="false">
      <c r="I2681" s="2"/>
      <c r="J2681" s="2"/>
    </row>
    <row r="2682" customFormat="false" ht="15" hidden="false" customHeight="false" outlineLevel="0" collapsed="false">
      <c r="I2682" s="2"/>
      <c r="J2682" s="2"/>
    </row>
    <row r="2683" customFormat="false" ht="15" hidden="false" customHeight="false" outlineLevel="0" collapsed="false">
      <c r="I2683" s="2"/>
      <c r="J2683" s="2"/>
    </row>
    <row r="2684" customFormat="false" ht="15" hidden="false" customHeight="false" outlineLevel="0" collapsed="false">
      <c r="I2684" s="2"/>
      <c r="J2684" s="2"/>
    </row>
    <row r="2685" customFormat="false" ht="15" hidden="false" customHeight="false" outlineLevel="0" collapsed="false">
      <c r="I2685" s="2"/>
      <c r="J2685" s="2"/>
    </row>
    <row r="2686" customFormat="false" ht="15" hidden="false" customHeight="false" outlineLevel="0" collapsed="false">
      <c r="I2686" s="2"/>
      <c r="J2686" s="2"/>
    </row>
    <row r="2687" customFormat="false" ht="15" hidden="false" customHeight="false" outlineLevel="0" collapsed="false">
      <c r="I2687" s="2"/>
      <c r="J2687" s="2"/>
    </row>
    <row r="2688" customFormat="false" ht="15" hidden="false" customHeight="false" outlineLevel="0" collapsed="false">
      <c r="I2688" s="2"/>
      <c r="J2688" s="2"/>
    </row>
    <row r="2689" customFormat="false" ht="15" hidden="false" customHeight="false" outlineLevel="0" collapsed="false">
      <c r="I2689" s="2"/>
      <c r="J2689" s="2"/>
    </row>
    <row r="2690" customFormat="false" ht="15" hidden="false" customHeight="false" outlineLevel="0" collapsed="false">
      <c r="I2690" s="2"/>
      <c r="J2690" s="2"/>
    </row>
    <row r="2691" customFormat="false" ht="15" hidden="false" customHeight="false" outlineLevel="0" collapsed="false">
      <c r="I2691" s="2"/>
      <c r="J2691" s="2"/>
    </row>
    <row r="2692" customFormat="false" ht="15" hidden="false" customHeight="false" outlineLevel="0" collapsed="false">
      <c r="I2692" s="2"/>
      <c r="J2692" s="2"/>
    </row>
    <row r="2693" customFormat="false" ht="15" hidden="false" customHeight="false" outlineLevel="0" collapsed="false">
      <c r="I2693" s="2"/>
      <c r="J2693" s="2"/>
    </row>
    <row r="2694" customFormat="false" ht="15" hidden="false" customHeight="false" outlineLevel="0" collapsed="false">
      <c r="I2694" s="2"/>
      <c r="J2694" s="2"/>
    </row>
    <row r="2695" customFormat="false" ht="15" hidden="false" customHeight="false" outlineLevel="0" collapsed="false">
      <c r="I2695" s="2"/>
      <c r="J2695" s="2"/>
    </row>
    <row r="2696" customFormat="false" ht="15" hidden="false" customHeight="false" outlineLevel="0" collapsed="false">
      <c r="I2696" s="2"/>
      <c r="J2696" s="2"/>
    </row>
    <row r="2697" customFormat="false" ht="15" hidden="false" customHeight="false" outlineLevel="0" collapsed="false">
      <c r="I2697" s="2"/>
      <c r="J2697" s="2"/>
    </row>
    <row r="2698" customFormat="false" ht="15" hidden="false" customHeight="false" outlineLevel="0" collapsed="false">
      <c r="I2698" s="2"/>
      <c r="J2698" s="2"/>
    </row>
    <row r="2699" customFormat="false" ht="15" hidden="false" customHeight="false" outlineLevel="0" collapsed="false">
      <c r="I2699" s="2"/>
      <c r="J2699" s="2"/>
    </row>
    <row r="2700" customFormat="false" ht="15" hidden="false" customHeight="false" outlineLevel="0" collapsed="false">
      <c r="I2700" s="2"/>
      <c r="J2700" s="2"/>
    </row>
    <row r="2701" customFormat="false" ht="15" hidden="false" customHeight="false" outlineLevel="0" collapsed="false">
      <c r="I2701" s="2"/>
      <c r="J2701" s="2"/>
    </row>
    <row r="2702" customFormat="false" ht="15" hidden="false" customHeight="false" outlineLevel="0" collapsed="false">
      <c r="I2702" s="2"/>
      <c r="J2702" s="2"/>
    </row>
    <row r="2703" customFormat="false" ht="15" hidden="false" customHeight="false" outlineLevel="0" collapsed="false">
      <c r="I2703" s="2"/>
      <c r="J2703" s="2"/>
    </row>
    <row r="2704" customFormat="false" ht="15" hidden="false" customHeight="false" outlineLevel="0" collapsed="false">
      <c r="I2704" s="2"/>
      <c r="J2704" s="2"/>
    </row>
    <row r="2705" customFormat="false" ht="15" hidden="false" customHeight="false" outlineLevel="0" collapsed="false">
      <c r="I2705" s="2"/>
      <c r="J2705" s="2"/>
    </row>
    <row r="2706" customFormat="false" ht="15" hidden="false" customHeight="false" outlineLevel="0" collapsed="false">
      <c r="I2706" s="2"/>
      <c r="J2706" s="2"/>
    </row>
    <row r="2707" customFormat="false" ht="15" hidden="false" customHeight="false" outlineLevel="0" collapsed="false">
      <c r="I2707" s="2"/>
      <c r="J2707" s="2"/>
    </row>
    <row r="2708" customFormat="false" ht="15" hidden="false" customHeight="false" outlineLevel="0" collapsed="false">
      <c r="I2708" s="2"/>
      <c r="J2708" s="2"/>
    </row>
    <row r="2709" customFormat="false" ht="15" hidden="false" customHeight="false" outlineLevel="0" collapsed="false">
      <c r="I2709" s="2"/>
      <c r="J2709" s="2"/>
    </row>
    <row r="2710" customFormat="false" ht="15" hidden="false" customHeight="false" outlineLevel="0" collapsed="false">
      <c r="I2710" s="2"/>
      <c r="J2710" s="2"/>
    </row>
    <row r="2711" customFormat="false" ht="15" hidden="false" customHeight="false" outlineLevel="0" collapsed="false">
      <c r="I2711" s="2"/>
      <c r="J2711" s="2"/>
    </row>
    <row r="2712" customFormat="false" ht="15" hidden="false" customHeight="false" outlineLevel="0" collapsed="false">
      <c r="I2712" s="2"/>
      <c r="J2712" s="2"/>
    </row>
    <row r="2713" customFormat="false" ht="15" hidden="false" customHeight="false" outlineLevel="0" collapsed="false">
      <c r="I2713" s="2"/>
      <c r="J2713" s="2"/>
    </row>
    <row r="2714" customFormat="false" ht="15" hidden="false" customHeight="false" outlineLevel="0" collapsed="false">
      <c r="I2714" s="2"/>
      <c r="J2714" s="2"/>
    </row>
    <row r="2715" customFormat="false" ht="15" hidden="false" customHeight="false" outlineLevel="0" collapsed="false">
      <c r="I2715" s="2"/>
      <c r="J2715" s="2"/>
    </row>
    <row r="2716" customFormat="false" ht="15" hidden="false" customHeight="false" outlineLevel="0" collapsed="false">
      <c r="I2716" s="2"/>
      <c r="J2716" s="2"/>
    </row>
    <row r="2717" customFormat="false" ht="15" hidden="false" customHeight="false" outlineLevel="0" collapsed="false">
      <c r="I2717" s="2"/>
      <c r="J2717" s="2"/>
    </row>
    <row r="2718" customFormat="false" ht="15" hidden="false" customHeight="false" outlineLevel="0" collapsed="false">
      <c r="I2718" s="2"/>
      <c r="J2718" s="2"/>
    </row>
    <row r="2719" customFormat="false" ht="15" hidden="false" customHeight="false" outlineLevel="0" collapsed="false">
      <c r="I2719" s="2"/>
      <c r="J2719" s="2"/>
    </row>
    <row r="2720" customFormat="false" ht="15" hidden="false" customHeight="false" outlineLevel="0" collapsed="false">
      <c r="I2720" s="2"/>
      <c r="J2720" s="2"/>
    </row>
    <row r="2721" customFormat="false" ht="15" hidden="false" customHeight="false" outlineLevel="0" collapsed="false">
      <c r="I2721" s="2"/>
      <c r="J2721" s="2"/>
    </row>
    <row r="2722" customFormat="false" ht="15" hidden="false" customHeight="false" outlineLevel="0" collapsed="false">
      <c r="I2722" s="2"/>
      <c r="J2722" s="2"/>
    </row>
    <row r="2723" customFormat="false" ht="15" hidden="false" customHeight="false" outlineLevel="0" collapsed="false">
      <c r="I2723" s="2"/>
      <c r="J2723" s="2"/>
    </row>
    <row r="2724" customFormat="false" ht="15" hidden="false" customHeight="false" outlineLevel="0" collapsed="false">
      <c r="I2724" s="2"/>
      <c r="J2724" s="2"/>
    </row>
    <row r="2725" customFormat="false" ht="15" hidden="false" customHeight="false" outlineLevel="0" collapsed="false">
      <c r="I2725" s="2"/>
      <c r="J2725" s="2"/>
    </row>
    <row r="2726" customFormat="false" ht="15" hidden="false" customHeight="false" outlineLevel="0" collapsed="false">
      <c r="I2726" s="2"/>
      <c r="J2726" s="2"/>
    </row>
    <row r="2727" customFormat="false" ht="15" hidden="false" customHeight="false" outlineLevel="0" collapsed="false">
      <c r="I2727" s="2"/>
      <c r="J2727" s="2"/>
    </row>
    <row r="2728" customFormat="false" ht="15" hidden="false" customHeight="false" outlineLevel="0" collapsed="false">
      <c r="I2728" s="2"/>
      <c r="J2728" s="2"/>
    </row>
    <row r="2729" customFormat="false" ht="15" hidden="false" customHeight="false" outlineLevel="0" collapsed="false">
      <c r="I2729" s="2"/>
      <c r="J2729" s="2"/>
    </row>
    <row r="2730" customFormat="false" ht="15" hidden="false" customHeight="false" outlineLevel="0" collapsed="false">
      <c r="I2730" s="2"/>
      <c r="J2730" s="2"/>
    </row>
    <row r="2731" customFormat="false" ht="15" hidden="false" customHeight="false" outlineLevel="0" collapsed="false">
      <c r="I2731" s="2"/>
      <c r="J2731" s="2"/>
    </row>
    <row r="2732" customFormat="false" ht="15" hidden="false" customHeight="false" outlineLevel="0" collapsed="false">
      <c r="I2732" s="2"/>
      <c r="J2732" s="2"/>
    </row>
    <row r="2733" customFormat="false" ht="15" hidden="false" customHeight="false" outlineLevel="0" collapsed="false">
      <c r="I2733" s="2"/>
      <c r="J2733" s="2"/>
    </row>
    <row r="2734" customFormat="false" ht="15" hidden="false" customHeight="false" outlineLevel="0" collapsed="false">
      <c r="I2734" s="2"/>
      <c r="J2734" s="2"/>
    </row>
    <row r="2735" customFormat="false" ht="15" hidden="false" customHeight="false" outlineLevel="0" collapsed="false">
      <c r="I2735" s="2"/>
      <c r="J2735" s="2"/>
    </row>
    <row r="2736" customFormat="false" ht="15" hidden="false" customHeight="false" outlineLevel="0" collapsed="false">
      <c r="I2736" s="2"/>
      <c r="J2736" s="2"/>
    </row>
    <row r="2737" customFormat="false" ht="15" hidden="false" customHeight="false" outlineLevel="0" collapsed="false">
      <c r="I2737" s="2"/>
      <c r="J2737" s="2"/>
    </row>
    <row r="2738" customFormat="false" ht="15" hidden="false" customHeight="false" outlineLevel="0" collapsed="false">
      <c r="I2738" s="2"/>
      <c r="J2738" s="2"/>
    </row>
    <row r="2739" customFormat="false" ht="15" hidden="false" customHeight="false" outlineLevel="0" collapsed="false">
      <c r="I2739" s="2"/>
      <c r="J2739" s="2"/>
    </row>
    <row r="2740" customFormat="false" ht="15" hidden="false" customHeight="false" outlineLevel="0" collapsed="false">
      <c r="I2740" s="2"/>
      <c r="J2740" s="2"/>
    </row>
    <row r="2741" customFormat="false" ht="15" hidden="false" customHeight="false" outlineLevel="0" collapsed="false">
      <c r="I2741" s="2"/>
      <c r="J2741" s="2"/>
    </row>
    <row r="2742" customFormat="false" ht="15" hidden="false" customHeight="false" outlineLevel="0" collapsed="false">
      <c r="I2742" s="2"/>
      <c r="J2742" s="2"/>
    </row>
    <row r="2743" customFormat="false" ht="15" hidden="false" customHeight="false" outlineLevel="0" collapsed="false">
      <c r="I2743" s="2"/>
      <c r="J2743" s="2"/>
    </row>
    <row r="2744" customFormat="false" ht="15" hidden="false" customHeight="false" outlineLevel="0" collapsed="false">
      <c r="I2744" s="2"/>
      <c r="J2744" s="2"/>
    </row>
    <row r="2745" customFormat="false" ht="15" hidden="false" customHeight="false" outlineLevel="0" collapsed="false">
      <c r="I2745" s="2"/>
      <c r="J2745" s="2"/>
    </row>
    <row r="2746" customFormat="false" ht="15" hidden="false" customHeight="false" outlineLevel="0" collapsed="false">
      <c r="I2746" s="2"/>
      <c r="J2746" s="2"/>
    </row>
    <row r="2747" customFormat="false" ht="15" hidden="false" customHeight="false" outlineLevel="0" collapsed="false">
      <c r="I2747" s="2"/>
      <c r="J2747" s="2"/>
    </row>
    <row r="2748" customFormat="false" ht="15" hidden="false" customHeight="false" outlineLevel="0" collapsed="false">
      <c r="I2748" s="2"/>
      <c r="J2748" s="2"/>
    </row>
    <row r="2749" customFormat="false" ht="15" hidden="false" customHeight="false" outlineLevel="0" collapsed="false">
      <c r="I2749" s="2"/>
      <c r="J2749" s="2"/>
    </row>
    <row r="2750" customFormat="false" ht="15" hidden="false" customHeight="false" outlineLevel="0" collapsed="false">
      <c r="I2750" s="2"/>
      <c r="J2750" s="2"/>
    </row>
    <row r="2751" customFormat="false" ht="15" hidden="false" customHeight="false" outlineLevel="0" collapsed="false">
      <c r="I2751" s="2"/>
      <c r="J2751" s="2"/>
    </row>
    <row r="2752" customFormat="false" ht="15" hidden="false" customHeight="false" outlineLevel="0" collapsed="false">
      <c r="I2752" s="2"/>
      <c r="J2752" s="2"/>
    </row>
    <row r="2753" customFormat="false" ht="15" hidden="false" customHeight="false" outlineLevel="0" collapsed="false">
      <c r="I2753" s="2"/>
      <c r="J2753" s="2"/>
    </row>
    <row r="2754" customFormat="false" ht="15" hidden="false" customHeight="false" outlineLevel="0" collapsed="false">
      <c r="I2754" s="2"/>
      <c r="J2754" s="2"/>
    </row>
    <row r="2755" customFormat="false" ht="15" hidden="false" customHeight="false" outlineLevel="0" collapsed="false">
      <c r="I2755" s="2"/>
      <c r="J2755" s="2"/>
    </row>
    <row r="2756" customFormat="false" ht="15" hidden="false" customHeight="false" outlineLevel="0" collapsed="false">
      <c r="I2756" s="2"/>
      <c r="J2756" s="2"/>
    </row>
    <row r="2757" customFormat="false" ht="15" hidden="false" customHeight="false" outlineLevel="0" collapsed="false">
      <c r="I2757" s="2"/>
      <c r="J2757" s="2"/>
    </row>
    <row r="2758" customFormat="false" ht="15" hidden="false" customHeight="false" outlineLevel="0" collapsed="false">
      <c r="I2758" s="2"/>
      <c r="J2758" s="2"/>
    </row>
    <row r="2759" customFormat="false" ht="15" hidden="false" customHeight="false" outlineLevel="0" collapsed="false">
      <c r="I2759" s="2"/>
      <c r="J2759" s="2"/>
    </row>
    <row r="2760" customFormat="false" ht="15" hidden="false" customHeight="false" outlineLevel="0" collapsed="false">
      <c r="I2760" s="2"/>
      <c r="J2760" s="2"/>
    </row>
    <row r="2761" customFormat="false" ht="15" hidden="false" customHeight="false" outlineLevel="0" collapsed="false">
      <c r="I2761" s="2"/>
      <c r="J2761" s="2"/>
    </row>
    <row r="2762" customFormat="false" ht="15" hidden="false" customHeight="false" outlineLevel="0" collapsed="false">
      <c r="I2762" s="2"/>
      <c r="J2762" s="2"/>
    </row>
    <row r="2763" customFormat="false" ht="15" hidden="false" customHeight="false" outlineLevel="0" collapsed="false">
      <c r="I2763" s="2"/>
      <c r="J2763" s="2"/>
    </row>
    <row r="2764" customFormat="false" ht="15" hidden="false" customHeight="false" outlineLevel="0" collapsed="false">
      <c r="I2764" s="2"/>
      <c r="J2764" s="2"/>
    </row>
    <row r="2765" customFormat="false" ht="15" hidden="false" customHeight="false" outlineLevel="0" collapsed="false">
      <c r="I2765" s="2"/>
      <c r="J2765" s="2"/>
    </row>
    <row r="2766" customFormat="false" ht="15" hidden="false" customHeight="false" outlineLevel="0" collapsed="false">
      <c r="I2766" s="2"/>
      <c r="J2766" s="2"/>
    </row>
    <row r="2767" customFormat="false" ht="15" hidden="false" customHeight="false" outlineLevel="0" collapsed="false">
      <c r="I2767" s="2"/>
      <c r="J2767" s="2"/>
    </row>
    <row r="2768" customFormat="false" ht="15" hidden="false" customHeight="false" outlineLevel="0" collapsed="false">
      <c r="I2768" s="2"/>
      <c r="J2768" s="2"/>
    </row>
    <row r="2769" customFormat="false" ht="15" hidden="false" customHeight="false" outlineLevel="0" collapsed="false">
      <c r="I2769" s="2"/>
      <c r="J2769" s="2"/>
    </row>
    <row r="2770" customFormat="false" ht="15" hidden="false" customHeight="false" outlineLevel="0" collapsed="false">
      <c r="I2770" s="2"/>
      <c r="J2770" s="2"/>
    </row>
    <row r="2771" customFormat="false" ht="15" hidden="false" customHeight="false" outlineLevel="0" collapsed="false">
      <c r="I2771" s="2"/>
      <c r="J2771" s="2"/>
    </row>
    <row r="2772" customFormat="false" ht="15" hidden="false" customHeight="false" outlineLevel="0" collapsed="false">
      <c r="I2772" s="2"/>
      <c r="J2772" s="2"/>
    </row>
    <row r="2773" customFormat="false" ht="15" hidden="false" customHeight="false" outlineLevel="0" collapsed="false">
      <c r="I2773" s="2"/>
      <c r="J2773" s="2"/>
    </row>
    <row r="2774" customFormat="false" ht="15" hidden="false" customHeight="false" outlineLevel="0" collapsed="false">
      <c r="I2774" s="2"/>
      <c r="J2774" s="2"/>
    </row>
    <row r="2775" customFormat="false" ht="15" hidden="false" customHeight="false" outlineLevel="0" collapsed="false">
      <c r="I2775" s="2"/>
      <c r="J2775" s="2"/>
    </row>
    <row r="2776" customFormat="false" ht="15" hidden="false" customHeight="false" outlineLevel="0" collapsed="false">
      <c r="I2776" s="2"/>
      <c r="J2776" s="2"/>
    </row>
    <row r="2777" customFormat="false" ht="15" hidden="false" customHeight="false" outlineLevel="0" collapsed="false">
      <c r="I2777" s="2"/>
      <c r="J2777" s="2"/>
    </row>
    <row r="2778" customFormat="false" ht="15" hidden="false" customHeight="false" outlineLevel="0" collapsed="false">
      <c r="I2778" s="2"/>
      <c r="J2778" s="2"/>
    </row>
    <row r="2779" customFormat="false" ht="15" hidden="false" customHeight="false" outlineLevel="0" collapsed="false">
      <c r="I2779" s="2"/>
      <c r="J2779" s="2"/>
    </row>
    <row r="2780" customFormat="false" ht="15" hidden="false" customHeight="false" outlineLevel="0" collapsed="false">
      <c r="I2780" s="2"/>
      <c r="J2780" s="2"/>
    </row>
    <row r="2781" customFormat="false" ht="15" hidden="false" customHeight="false" outlineLevel="0" collapsed="false">
      <c r="I2781" s="2"/>
      <c r="J2781" s="2"/>
    </row>
    <row r="2782" customFormat="false" ht="15" hidden="false" customHeight="false" outlineLevel="0" collapsed="false">
      <c r="I2782" s="2"/>
      <c r="J2782" s="2"/>
    </row>
    <row r="2783" customFormat="false" ht="15" hidden="false" customHeight="false" outlineLevel="0" collapsed="false">
      <c r="I2783" s="2"/>
      <c r="J2783" s="2"/>
    </row>
    <row r="2784" customFormat="false" ht="15" hidden="false" customHeight="false" outlineLevel="0" collapsed="false">
      <c r="I2784" s="2"/>
      <c r="J2784" s="2"/>
    </row>
    <row r="2785" customFormat="false" ht="15" hidden="false" customHeight="false" outlineLevel="0" collapsed="false">
      <c r="I2785" s="2"/>
      <c r="J2785" s="2"/>
    </row>
    <row r="2786" customFormat="false" ht="15" hidden="false" customHeight="false" outlineLevel="0" collapsed="false">
      <c r="I2786" s="2"/>
      <c r="J2786" s="2"/>
    </row>
    <row r="2787" customFormat="false" ht="15" hidden="false" customHeight="false" outlineLevel="0" collapsed="false">
      <c r="I2787" s="2"/>
      <c r="J2787" s="2"/>
    </row>
    <row r="2788" customFormat="false" ht="15" hidden="false" customHeight="false" outlineLevel="0" collapsed="false">
      <c r="I2788" s="2"/>
      <c r="J2788" s="2"/>
    </row>
    <row r="2789" customFormat="false" ht="15" hidden="false" customHeight="false" outlineLevel="0" collapsed="false">
      <c r="I2789" s="2"/>
      <c r="J2789" s="2"/>
    </row>
    <row r="2790" customFormat="false" ht="15" hidden="false" customHeight="false" outlineLevel="0" collapsed="false">
      <c r="I2790" s="2"/>
      <c r="J2790" s="2"/>
    </row>
    <row r="2791" customFormat="false" ht="15" hidden="false" customHeight="false" outlineLevel="0" collapsed="false">
      <c r="I2791" s="2"/>
      <c r="J2791" s="2"/>
    </row>
    <row r="2792" customFormat="false" ht="15" hidden="false" customHeight="false" outlineLevel="0" collapsed="false">
      <c r="I2792" s="2"/>
      <c r="J2792" s="2"/>
    </row>
    <row r="2793" customFormat="false" ht="15" hidden="false" customHeight="false" outlineLevel="0" collapsed="false">
      <c r="I2793" s="2"/>
      <c r="J2793" s="2"/>
    </row>
    <row r="2794" customFormat="false" ht="15" hidden="false" customHeight="false" outlineLevel="0" collapsed="false">
      <c r="I2794" s="2"/>
      <c r="J2794" s="2"/>
    </row>
    <row r="2795" customFormat="false" ht="15" hidden="false" customHeight="false" outlineLevel="0" collapsed="false">
      <c r="I2795" s="2"/>
      <c r="J2795" s="2"/>
    </row>
    <row r="2796" customFormat="false" ht="15" hidden="false" customHeight="false" outlineLevel="0" collapsed="false">
      <c r="I2796" s="2"/>
      <c r="J2796" s="2"/>
    </row>
    <row r="2797" customFormat="false" ht="15" hidden="false" customHeight="false" outlineLevel="0" collapsed="false">
      <c r="I2797" s="2"/>
      <c r="J2797" s="2"/>
    </row>
    <row r="2798" customFormat="false" ht="15" hidden="false" customHeight="false" outlineLevel="0" collapsed="false">
      <c r="I2798" s="2"/>
      <c r="J2798" s="2"/>
    </row>
    <row r="2799" customFormat="false" ht="15" hidden="false" customHeight="false" outlineLevel="0" collapsed="false">
      <c r="I2799" s="2"/>
      <c r="J2799" s="2"/>
    </row>
    <row r="2800" customFormat="false" ht="15" hidden="false" customHeight="false" outlineLevel="0" collapsed="false">
      <c r="I2800" s="2"/>
      <c r="J2800" s="2"/>
    </row>
    <row r="2801" customFormat="false" ht="15" hidden="false" customHeight="false" outlineLevel="0" collapsed="false">
      <c r="I2801" s="2"/>
      <c r="J2801" s="2"/>
    </row>
    <row r="2802" customFormat="false" ht="15" hidden="false" customHeight="false" outlineLevel="0" collapsed="false">
      <c r="I2802" s="2"/>
      <c r="J2802" s="2"/>
    </row>
    <row r="2803" customFormat="false" ht="15" hidden="false" customHeight="false" outlineLevel="0" collapsed="false">
      <c r="I2803" s="2"/>
      <c r="J2803" s="2"/>
    </row>
    <row r="2804" customFormat="false" ht="15" hidden="false" customHeight="false" outlineLevel="0" collapsed="false">
      <c r="I2804" s="2"/>
      <c r="J2804" s="2"/>
    </row>
    <row r="2805" customFormat="false" ht="15" hidden="false" customHeight="false" outlineLevel="0" collapsed="false">
      <c r="I2805" s="2"/>
      <c r="J2805" s="2"/>
    </row>
    <row r="2806" customFormat="false" ht="15" hidden="false" customHeight="false" outlineLevel="0" collapsed="false">
      <c r="I2806" s="2"/>
      <c r="J2806" s="2"/>
    </row>
    <row r="2807" customFormat="false" ht="15" hidden="false" customHeight="false" outlineLevel="0" collapsed="false">
      <c r="I2807" s="2"/>
      <c r="J2807" s="2"/>
    </row>
    <row r="2808" customFormat="false" ht="15" hidden="false" customHeight="false" outlineLevel="0" collapsed="false">
      <c r="I2808" s="2"/>
      <c r="J2808" s="2"/>
    </row>
    <row r="2809" customFormat="false" ht="15" hidden="false" customHeight="false" outlineLevel="0" collapsed="false">
      <c r="I2809" s="2"/>
      <c r="J2809" s="2"/>
    </row>
    <row r="2810" customFormat="false" ht="15" hidden="false" customHeight="false" outlineLevel="0" collapsed="false">
      <c r="I2810" s="2"/>
      <c r="J2810" s="2"/>
    </row>
    <row r="2811" customFormat="false" ht="15" hidden="false" customHeight="false" outlineLevel="0" collapsed="false">
      <c r="I2811" s="2"/>
      <c r="J2811" s="2"/>
    </row>
    <row r="2812" customFormat="false" ht="15" hidden="false" customHeight="false" outlineLevel="0" collapsed="false">
      <c r="I2812" s="2"/>
      <c r="J2812" s="2"/>
    </row>
    <row r="2813" customFormat="false" ht="15" hidden="false" customHeight="false" outlineLevel="0" collapsed="false">
      <c r="I2813" s="2"/>
      <c r="J2813" s="2"/>
    </row>
    <row r="2814" customFormat="false" ht="15" hidden="false" customHeight="false" outlineLevel="0" collapsed="false">
      <c r="I2814" s="2"/>
      <c r="J2814" s="2"/>
    </row>
    <row r="2815" customFormat="false" ht="15" hidden="false" customHeight="false" outlineLevel="0" collapsed="false">
      <c r="I2815" s="2"/>
      <c r="J2815" s="2"/>
    </row>
    <row r="2816" customFormat="false" ht="15" hidden="false" customHeight="false" outlineLevel="0" collapsed="false">
      <c r="I2816" s="2"/>
      <c r="J2816" s="2"/>
    </row>
    <row r="2817" customFormat="false" ht="15" hidden="false" customHeight="false" outlineLevel="0" collapsed="false">
      <c r="I2817" s="2"/>
      <c r="J2817" s="2"/>
    </row>
    <row r="2818" customFormat="false" ht="15" hidden="false" customHeight="false" outlineLevel="0" collapsed="false">
      <c r="I2818" s="2"/>
      <c r="J2818" s="2"/>
    </row>
    <row r="2819" customFormat="false" ht="15" hidden="false" customHeight="false" outlineLevel="0" collapsed="false">
      <c r="I2819" s="2"/>
      <c r="J2819" s="2"/>
    </row>
    <row r="2820" customFormat="false" ht="15" hidden="false" customHeight="false" outlineLevel="0" collapsed="false">
      <c r="I2820" s="2"/>
      <c r="J2820" s="2"/>
    </row>
    <row r="2821" customFormat="false" ht="15" hidden="false" customHeight="false" outlineLevel="0" collapsed="false">
      <c r="I2821" s="2"/>
      <c r="J2821" s="2"/>
    </row>
    <row r="2822" customFormat="false" ht="15" hidden="false" customHeight="false" outlineLevel="0" collapsed="false">
      <c r="I2822" s="2"/>
      <c r="J2822" s="2"/>
    </row>
    <row r="2823" customFormat="false" ht="15" hidden="false" customHeight="false" outlineLevel="0" collapsed="false">
      <c r="I2823" s="2"/>
      <c r="J2823" s="2"/>
    </row>
    <row r="2824" customFormat="false" ht="15" hidden="false" customHeight="false" outlineLevel="0" collapsed="false">
      <c r="I2824" s="2"/>
      <c r="J2824" s="2"/>
    </row>
    <row r="2825" customFormat="false" ht="15" hidden="false" customHeight="false" outlineLevel="0" collapsed="false">
      <c r="I2825" s="2"/>
      <c r="J2825" s="2"/>
    </row>
    <row r="2826" customFormat="false" ht="15" hidden="false" customHeight="false" outlineLevel="0" collapsed="false">
      <c r="I2826" s="2"/>
      <c r="J2826" s="2"/>
    </row>
    <row r="2827" customFormat="false" ht="15" hidden="false" customHeight="false" outlineLevel="0" collapsed="false">
      <c r="I2827" s="2"/>
      <c r="J2827" s="2"/>
    </row>
    <row r="2828" customFormat="false" ht="15" hidden="false" customHeight="false" outlineLevel="0" collapsed="false">
      <c r="I2828" s="2"/>
      <c r="J2828" s="2"/>
    </row>
    <row r="2829" customFormat="false" ht="15" hidden="false" customHeight="false" outlineLevel="0" collapsed="false">
      <c r="I2829" s="2"/>
      <c r="J2829" s="2"/>
    </row>
    <row r="2830" customFormat="false" ht="15" hidden="false" customHeight="false" outlineLevel="0" collapsed="false">
      <c r="I2830" s="2"/>
      <c r="J2830" s="2"/>
    </row>
    <row r="2831" customFormat="false" ht="15" hidden="false" customHeight="false" outlineLevel="0" collapsed="false">
      <c r="I2831" s="2"/>
      <c r="J2831" s="2"/>
    </row>
    <row r="2832" customFormat="false" ht="15" hidden="false" customHeight="false" outlineLevel="0" collapsed="false">
      <c r="I2832" s="2"/>
      <c r="J2832" s="2"/>
    </row>
    <row r="2833" customFormat="false" ht="15" hidden="false" customHeight="false" outlineLevel="0" collapsed="false">
      <c r="I2833" s="2"/>
      <c r="J2833" s="2"/>
    </row>
    <row r="2834" customFormat="false" ht="15" hidden="false" customHeight="false" outlineLevel="0" collapsed="false">
      <c r="I2834" s="2"/>
      <c r="J2834" s="2"/>
    </row>
    <row r="2835" customFormat="false" ht="15" hidden="false" customHeight="false" outlineLevel="0" collapsed="false">
      <c r="I2835" s="2"/>
      <c r="J2835" s="2"/>
    </row>
    <row r="2836" customFormat="false" ht="15" hidden="false" customHeight="false" outlineLevel="0" collapsed="false">
      <c r="I2836" s="2"/>
      <c r="J2836" s="2"/>
    </row>
    <row r="2837" customFormat="false" ht="15" hidden="false" customHeight="false" outlineLevel="0" collapsed="false">
      <c r="I2837" s="2"/>
      <c r="J2837" s="2"/>
    </row>
    <row r="2838" customFormat="false" ht="15" hidden="false" customHeight="false" outlineLevel="0" collapsed="false">
      <c r="I2838" s="2"/>
      <c r="J2838" s="2"/>
    </row>
    <row r="2839" customFormat="false" ht="15" hidden="false" customHeight="false" outlineLevel="0" collapsed="false">
      <c r="I2839" s="2"/>
      <c r="J2839" s="2"/>
    </row>
    <row r="2840" customFormat="false" ht="15" hidden="false" customHeight="false" outlineLevel="0" collapsed="false">
      <c r="I2840" s="2"/>
      <c r="J2840" s="2"/>
    </row>
    <row r="2841" customFormat="false" ht="15" hidden="false" customHeight="false" outlineLevel="0" collapsed="false">
      <c r="I2841" s="2"/>
      <c r="J2841" s="2"/>
    </row>
    <row r="2842" customFormat="false" ht="15" hidden="false" customHeight="false" outlineLevel="0" collapsed="false">
      <c r="I2842" s="2"/>
      <c r="J2842" s="2"/>
    </row>
    <row r="2843" customFormat="false" ht="15" hidden="false" customHeight="false" outlineLevel="0" collapsed="false">
      <c r="I2843" s="2"/>
      <c r="J2843" s="2"/>
    </row>
    <row r="2844" customFormat="false" ht="15" hidden="false" customHeight="false" outlineLevel="0" collapsed="false">
      <c r="I2844" s="2"/>
      <c r="J2844" s="2"/>
    </row>
    <row r="2845" customFormat="false" ht="15" hidden="false" customHeight="false" outlineLevel="0" collapsed="false">
      <c r="I2845" s="2"/>
      <c r="J2845" s="2"/>
    </row>
    <row r="2846" customFormat="false" ht="15" hidden="false" customHeight="false" outlineLevel="0" collapsed="false">
      <c r="I2846" s="2"/>
      <c r="J2846" s="2"/>
    </row>
    <row r="2847" customFormat="false" ht="15" hidden="false" customHeight="false" outlineLevel="0" collapsed="false">
      <c r="I2847" s="2"/>
      <c r="J2847" s="2"/>
    </row>
    <row r="2848" customFormat="false" ht="15" hidden="false" customHeight="false" outlineLevel="0" collapsed="false">
      <c r="I2848" s="2"/>
      <c r="J2848" s="2"/>
    </row>
    <row r="2849" customFormat="false" ht="15" hidden="false" customHeight="false" outlineLevel="0" collapsed="false">
      <c r="I2849" s="2"/>
      <c r="J2849" s="2"/>
    </row>
    <row r="2850" customFormat="false" ht="15" hidden="false" customHeight="false" outlineLevel="0" collapsed="false">
      <c r="I2850" s="2"/>
      <c r="J2850" s="2"/>
    </row>
    <row r="2851" customFormat="false" ht="15" hidden="false" customHeight="false" outlineLevel="0" collapsed="false">
      <c r="I2851" s="2"/>
      <c r="J2851" s="2"/>
    </row>
    <row r="2852" customFormat="false" ht="15" hidden="false" customHeight="false" outlineLevel="0" collapsed="false">
      <c r="I2852" s="2"/>
      <c r="J2852" s="2"/>
    </row>
    <row r="2853" customFormat="false" ht="15" hidden="false" customHeight="false" outlineLevel="0" collapsed="false">
      <c r="I2853" s="2"/>
      <c r="J2853" s="2"/>
    </row>
    <row r="2854" customFormat="false" ht="15" hidden="false" customHeight="false" outlineLevel="0" collapsed="false">
      <c r="I2854" s="2"/>
      <c r="J2854" s="2"/>
    </row>
    <row r="2855" customFormat="false" ht="15" hidden="false" customHeight="false" outlineLevel="0" collapsed="false">
      <c r="I2855" s="2"/>
      <c r="J2855" s="2"/>
    </row>
    <row r="2856" customFormat="false" ht="15" hidden="false" customHeight="false" outlineLevel="0" collapsed="false">
      <c r="I2856" s="2"/>
      <c r="J2856" s="2"/>
    </row>
    <row r="2857" customFormat="false" ht="15" hidden="false" customHeight="false" outlineLevel="0" collapsed="false">
      <c r="I2857" s="2"/>
      <c r="J2857" s="2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64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E42" activeCellId="1" sqref="409:409 E42"/>
    </sheetView>
  </sheetViews>
  <sheetFormatPr defaultColWidth="9.1484375" defaultRowHeight="15" customHeight="false" zeroHeight="false" outlineLevelRow="0" outlineLevelCol="0"/>
  <cols>
    <col collapsed="false" customWidth="true" hidden="false" outlineLevel="0" max="1" min="1" style="4" width="10.71"/>
    <col collapsed="false" customWidth="true" hidden="false" outlineLevel="0" max="2" min="2" style="5" width="9.57"/>
    <col collapsed="false" customWidth="true" hidden="false" outlineLevel="0" max="3" min="3" style="5" width="12.57"/>
    <col collapsed="false" customWidth="true" hidden="false" outlineLevel="0" max="4" min="4" style="5" width="18.86"/>
    <col collapsed="false" customWidth="true" hidden="false" outlineLevel="0" max="5" min="5" style="4" width="11"/>
    <col collapsed="false" customWidth="true" hidden="false" outlineLevel="0" max="6" min="6" style="6" width="45"/>
    <col collapsed="false" customWidth="true" hidden="false" outlineLevel="0" max="7" min="7" style="6" width="25.85"/>
    <col collapsed="false" customWidth="true" hidden="false" outlineLevel="0" max="8" min="8" style="6" width="17.42"/>
    <col collapsed="false" customWidth="true" hidden="false" outlineLevel="0" max="9" min="9" style="6" width="61"/>
    <col collapsed="false" customWidth="true" hidden="false" outlineLevel="0" max="10" min="10" style="6" width="30.71"/>
    <col collapsed="false" customWidth="true" hidden="false" outlineLevel="0" max="11" min="11" style="6" width="14.57"/>
    <col collapsed="false" customWidth="true" hidden="false" outlineLevel="0" max="12" min="12" style="5" width="13.29"/>
    <col collapsed="false" customWidth="true" hidden="false" outlineLevel="0" max="13" min="13" style="5" width="19.57"/>
    <col collapsed="false" customWidth="true" hidden="false" outlineLevel="0" max="14" min="14" style="5" width="40.71"/>
    <col collapsed="false" customWidth="true" hidden="false" outlineLevel="0" max="15" min="15" style="5" width="12.42"/>
    <col collapsed="false" customWidth="true" hidden="false" outlineLevel="0" max="16" min="16" style="5" width="19.57"/>
    <col collapsed="false" customWidth="true" hidden="false" outlineLevel="0" max="17" min="17" style="5" width="34.85"/>
    <col collapsed="false" customWidth="true" hidden="false" outlineLevel="0" max="18" min="18" style="5" width="38.29"/>
    <col collapsed="false" customWidth="true" hidden="false" outlineLevel="0" max="19" min="19" style="5" width="14.29"/>
    <col collapsed="false" customWidth="true" hidden="false" outlineLevel="0" max="20" min="20" style="5" width="15.85"/>
    <col collapsed="false" customWidth="true" hidden="false" outlineLevel="0" max="21" min="21" style="5" width="16.14"/>
    <col collapsed="false" customWidth="true" hidden="true" outlineLevel="0" max="22" min="22" style="5" width="15.85"/>
    <col collapsed="false" customWidth="true" hidden="true" outlineLevel="0" max="23" min="23" style="5" width="45.29"/>
    <col collapsed="false" customWidth="true" hidden="true" outlineLevel="0" max="24" min="24" style="5" width="8.29"/>
    <col collapsed="false" customWidth="true" hidden="true" outlineLevel="0" max="25" min="25" style="5" width="7.29"/>
    <col collapsed="false" customWidth="true" hidden="false" outlineLevel="0" max="26" min="26" style="5" width="19.14"/>
    <col collapsed="false" customWidth="true" hidden="false" outlineLevel="0" max="27" min="27" style="5" width="38.71"/>
    <col collapsed="false" customWidth="true" hidden="false" outlineLevel="0" max="28" min="28" style="5" width="54.29"/>
    <col collapsed="false" customWidth="true" hidden="false" outlineLevel="0" max="29" min="29" style="5" width="30.57"/>
    <col collapsed="false" customWidth="true" hidden="false" outlineLevel="0" max="30" min="30" style="5" width="19.57"/>
    <col collapsed="false" customWidth="false" hidden="false" outlineLevel="0" max="16384" min="31" style="5" width="9.14"/>
  </cols>
  <sheetData>
    <row r="1" s="5" customFormat="true" ht="15" hidden="false" customHeight="false" outlineLevel="0" collapsed="false">
      <c r="A1" s="7" t="s">
        <v>7297</v>
      </c>
      <c r="B1" s="7" t="s">
        <v>7298</v>
      </c>
      <c r="C1" s="7" t="s">
        <v>7299</v>
      </c>
      <c r="D1" s="7" t="s">
        <v>7300</v>
      </c>
      <c r="E1" s="7" t="s">
        <v>7301</v>
      </c>
      <c r="F1" s="7" t="s">
        <v>7302</v>
      </c>
      <c r="G1" s="7" t="s">
        <v>7303</v>
      </c>
      <c r="H1" s="7" t="s">
        <v>7304</v>
      </c>
      <c r="I1" s="7" t="s">
        <v>7305</v>
      </c>
    </row>
    <row r="2" s="5" customFormat="true" ht="15" hidden="false" customHeight="false" outlineLevel="0" collapsed="false">
      <c r="A2" s="8">
        <v>46169</v>
      </c>
      <c r="B2" s="6" t="s">
        <v>7306</v>
      </c>
      <c r="C2" s="6" t="s">
        <v>7307</v>
      </c>
      <c r="D2" s="5" t="s">
        <v>7308</v>
      </c>
      <c r="E2" s="4" t="s">
        <v>1708</v>
      </c>
      <c r="F2" s="6" t="s">
        <v>7309</v>
      </c>
      <c r="G2" s="6" t="s">
        <v>7310</v>
      </c>
      <c r="H2" s="6" t="s">
        <v>7311</v>
      </c>
      <c r="I2" s="6" t="s">
        <v>7312</v>
      </c>
    </row>
    <row r="3" s="5" customFormat="true" ht="15" hidden="false" customHeight="false" outlineLevel="0" collapsed="false">
      <c r="A3" s="8">
        <v>46174</v>
      </c>
      <c r="B3" s="6" t="s">
        <v>7306</v>
      </c>
      <c r="C3" s="6" t="s">
        <v>7307</v>
      </c>
      <c r="D3" s="5" t="s">
        <v>7313</v>
      </c>
      <c r="E3" s="4" t="s">
        <v>3458</v>
      </c>
      <c r="F3" s="6" t="s">
        <v>7314</v>
      </c>
      <c r="G3" s="6" t="s">
        <v>7315</v>
      </c>
      <c r="H3" s="6" t="s">
        <v>7316</v>
      </c>
      <c r="I3" s="6" t="s">
        <v>7317</v>
      </c>
    </row>
    <row r="4" s="5" customFormat="true" ht="15" hidden="false" customHeight="false" outlineLevel="0" collapsed="false">
      <c r="A4" s="8">
        <v>46178</v>
      </c>
      <c r="B4" s="6" t="s">
        <v>7306</v>
      </c>
      <c r="C4" s="6" t="s">
        <v>7318</v>
      </c>
      <c r="D4" s="5" t="s">
        <v>7319</v>
      </c>
      <c r="E4" s="4" t="s">
        <v>7157</v>
      </c>
      <c r="F4" s="6" t="s">
        <v>7320</v>
      </c>
      <c r="G4" s="6" t="s">
        <v>7321</v>
      </c>
      <c r="H4" s="6" t="s">
        <v>7322</v>
      </c>
      <c r="I4" s="6" t="s">
        <v>7323</v>
      </c>
    </row>
    <row r="5" s="5" customFormat="true" ht="15" hidden="false" customHeight="false" outlineLevel="0" collapsed="false">
      <c r="A5" s="8">
        <v>46182</v>
      </c>
      <c r="B5" s="6" t="s">
        <v>7306</v>
      </c>
      <c r="C5" s="6" t="s">
        <v>7307</v>
      </c>
      <c r="D5" s="5" t="s">
        <v>7324</v>
      </c>
      <c r="E5" s="4" t="s">
        <v>2800</v>
      </c>
      <c r="F5" s="6" t="s">
        <v>7325</v>
      </c>
      <c r="G5" s="6" t="s">
        <v>7315</v>
      </c>
      <c r="H5" s="6" t="s">
        <v>7326</v>
      </c>
      <c r="I5" s="6" t="s">
        <v>7327</v>
      </c>
    </row>
    <row r="6" s="5" customFormat="true" ht="15" hidden="false" customHeight="false" outlineLevel="0" collapsed="false">
      <c r="A6" s="8">
        <v>46188</v>
      </c>
      <c r="B6" s="6" t="s">
        <v>7306</v>
      </c>
      <c r="C6" s="6" t="s">
        <v>7307</v>
      </c>
      <c r="D6" s="5" t="s">
        <v>7328</v>
      </c>
      <c r="E6" s="4" t="s">
        <v>2429</v>
      </c>
      <c r="F6" s="6" t="s">
        <v>7329</v>
      </c>
      <c r="G6" s="6" t="s">
        <v>405</v>
      </c>
      <c r="H6" s="6" t="s">
        <v>7330</v>
      </c>
      <c r="I6" s="6" t="s">
        <v>7331</v>
      </c>
    </row>
    <row r="7" s="5" customFormat="true" ht="15" hidden="false" customHeight="false" outlineLevel="0" collapsed="false">
      <c r="A7" s="8">
        <v>46191</v>
      </c>
      <c r="B7" s="6" t="s">
        <v>7306</v>
      </c>
      <c r="C7" s="6" t="s">
        <v>7307</v>
      </c>
      <c r="D7" s="5" t="s">
        <v>7332</v>
      </c>
      <c r="E7" s="4" t="s">
        <v>3543</v>
      </c>
      <c r="F7" s="6" t="s">
        <v>7333</v>
      </c>
      <c r="G7" s="6" t="s">
        <v>7334</v>
      </c>
      <c r="H7" s="6" t="s">
        <v>7316</v>
      </c>
      <c r="I7" s="6" t="s">
        <v>7335</v>
      </c>
    </row>
    <row r="8" s="5" customFormat="true" ht="15" hidden="false" customHeight="false" outlineLevel="0" collapsed="false">
      <c r="A8" s="8">
        <v>46192</v>
      </c>
      <c r="B8" s="6" t="s">
        <v>7306</v>
      </c>
      <c r="C8" s="6" t="s">
        <v>7318</v>
      </c>
      <c r="D8" s="5" t="s">
        <v>7336</v>
      </c>
      <c r="E8" s="4" t="s">
        <v>7337</v>
      </c>
      <c r="F8" s="6" t="s">
        <v>7338</v>
      </c>
      <c r="G8" s="6" t="s">
        <v>7339</v>
      </c>
      <c r="H8" s="6" t="s">
        <v>7340</v>
      </c>
      <c r="I8" s="6" t="s">
        <v>7341</v>
      </c>
    </row>
    <row r="9" customFormat="false" ht="15" hidden="false" customHeight="false" outlineLevel="0" collapsed="false">
      <c r="A9" s="8">
        <v>46196</v>
      </c>
      <c r="B9" s="6" t="s">
        <v>7306</v>
      </c>
      <c r="C9" s="6" t="s">
        <v>7307</v>
      </c>
      <c r="D9" s="5" t="s">
        <v>7342</v>
      </c>
      <c r="E9" s="4" t="s">
        <v>1401</v>
      </c>
      <c r="F9" s="6" t="s">
        <v>7343</v>
      </c>
      <c r="G9" s="6" t="s">
        <v>405</v>
      </c>
      <c r="H9" s="6" t="s">
        <v>7311</v>
      </c>
      <c r="I9" s="6" t="s">
        <v>7344</v>
      </c>
    </row>
    <row r="10" customFormat="false" ht="15" hidden="false" customHeight="false" outlineLevel="0" collapsed="false">
      <c r="A10" s="8">
        <v>46196</v>
      </c>
      <c r="B10" s="6" t="s">
        <v>7306</v>
      </c>
      <c r="C10" s="6" t="s">
        <v>7307</v>
      </c>
      <c r="D10" s="5" t="s">
        <v>7345</v>
      </c>
      <c r="E10" s="4" t="s">
        <v>4522</v>
      </c>
      <c r="F10" s="6" t="s">
        <v>7346</v>
      </c>
      <c r="G10" s="6" t="s">
        <v>7347</v>
      </c>
      <c r="H10" s="6" t="s">
        <v>7316</v>
      </c>
      <c r="I10" s="6" t="s">
        <v>7344</v>
      </c>
    </row>
    <row r="11" customFormat="false" ht="15" hidden="false" customHeight="false" outlineLevel="0" collapsed="false">
      <c r="A11" s="8">
        <v>46202</v>
      </c>
      <c r="B11" s="6" t="s">
        <v>7306</v>
      </c>
      <c r="C11" s="6" t="s">
        <v>7307</v>
      </c>
      <c r="D11" s="5" t="s">
        <v>7348</v>
      </c>
      <c r="E11" s="4" t="s">
        <v>6524</v>
      </c>
      <c r="F11" s="6" t="s">
        <v>7349</v>
      </c>
      <c r="G11" s="6" t="s">
        <v>405</v>
      </c>
      <c r="H11" s="6" t="s">
        <v>7350</v>
      </c>
      <c r="I11" s="6" t="s">
        <v>7327</v>
      </c>
    </row>
    <row r="12" customFormat="false" ht="15" hidden="false" customHeight="false" outlineLevel="0" collapsed="false">
      <c r="A12" s="8">
        <v>46204</v>
      </c>
      <c r="B12" s="6" t="s">
        <v>7306</v>
      </c>
      <c r="C12" s="6" t="s">
        <v>7307</v>
      </c>
      <c r="D12" s="5" t="s">
        <v>7351</v>
      </c>
      <c r="E12" s="4" t="s">
        <v>2435</v>
      </c>
      <c r="F12" s="6" t="s">
        <v>7352</v>
      </c>
      <c r="G12" s="6" t="s">
        <v>7353</v>
      </c>
      <c r="H12" s="6" t="s">
        <v>7311</v>
      </c>
      <c r="I12" s="6" t="s">
        <v>7354</v>
      </c>
    </row>
    <row r="13" customFormat="false" ht="15" hidden="false" customHeight="false" outlineLevel="0" collapsed="false">
      <c r="A13" s="8">
        <v>46204</v>
      </c>
      <c r="B13" s="6" t="s">
        <v>7306</v>
      </c>
      <c r="C13" s="6" t="s">
        <v>7307</v>
      </c>
      <c r="D13" s="5" t="s">
        <v>7355</v>
      </c>
      <c r="E13" s="4" t="s">
        <v>2161</v>
      </c>
      <c r="F13" s="6" t="s">
        <v>7356</v>
      </c>
      <c r="G13" s="6" t="s">
        <v>7357</v>
      </c>
      <c r="H13" s="6" t="s">
        <v>7316</v>
      </c>
      <c r="I13" s="6" t="s">
        <v>7354</v>
      </c>
    </row>
    <row r="14" customFormat="false" ht="15" hidden="false" customHeight="false" outlineLevel="0" collapsed="false">
      <c r="A14" s="8">
        <v>46206</v>
      </c>
      <c r="B14" s="6" t="s">
        <v>7306</v>
      </c>
      <c r="C14" s="6" t="s">
        <v>7307</v>
      </c>
      <c r="D14" s="5" t="s">
        <v>7358</v>
      </c>
      <c r="E14" s="4" t="s">
        <v>4096</v>
      </c>
      <c r="F14" s="6" t="s">
        <v>7359</v>
      </c>
      <c r="G14" s="6" t="s">
        <v>7360</v>
      </c>
      <c r="H14" s="6" t="s">
        <v>7361</v>
      </c>
      <c r="I14" s="6" t="s">
        <v>7362</v>
      </c>
    </row>
    <row r="15" customFormat="false" ht="15" hidden="false" customHeight="false" outlineLevel="0" collapsed="false">
      <c r="A15" s="8">
        <v>46206</v>
      </c>
      <c r="B15" s="6" t="s">
        <v>7306</v>
      </c>
      <c r="C15" s="6" t="s">
        <v>7307</v>
      </c>
      <c r="D15" s="5" t="s">
        <v>7363</v>
      </c>
      <c r="E15" s="4" t="s">
        <v>2440</v>
      </c>
      <c r="F15" s="6" t="s">
        <v>7364</v>
      </c>
      <c r="G15" s="6" t="s">
        <v>7365</v>
      </c>
      <c r="H15" s="6" t="s">
        <v>7311</v>
      </c>
      <c r="I15" s="6" t="s">
        <v>7354</v>
      </c>
    </row>
    <row r="16" customFormat="false" ht="15" hidden="false" customHeight="false" outlineLevel="0" collapsed="false">
      <c r="A16" s="8">
        <v>46212</v>
      </c>
      <c r="B16" s="6" t="s">
        <v>7306</v>
      </c>
      <c r="C16" s="6" t="s">
        <v>7307</v>
      </c>
      <c r="D16" s="5" t="s">
        <v>7366</v>
      </c>
      <c r="E16" s="4" t="s">
        <v>2121</v>
      </c>
      <c r="F16" s="6" t="s">
        <v>7367</v>
      </c>
      <c r="G16" s="6" t="s">
        <v>7368</v>
      </c>
      <c r="H16" s="6" t="s">
        <v>7311</v>
      </c>
      <c r="I16" s="6" t="s">
        <v>7354</v>
      </c>
    </row>
    <row r="17" customFormat="false" ht="15" hidden="false" customHeight="false" outlineLevel="0" collapsed="false">
      <c r="A17" s="8">
        <v>46216</v>
      </c>
      <c r="B17" s="6" t="s">
        <v>7306</v>
      </c>
      <c r="C17" s="6" t="s">
        <v>7307</v>
      </c>
      <c r="D17" s="5" t="s">
        <v>7369</v>
      </c>
      <c r="E17" s="4" t="s">
        <v>1866</v>
      </c>
      <c r="F17" s="6" t="s">
        <v>7370</v>
      </c>
      <c r="G17" s="6" t="s">
        <v>7371</v>
      </c>
      <c r="H17" s="6" t="s">
        <v>7372</v>
      </c>
      <c r="I17" s="6" t="s">
        <v>7373</v>
      </c>
    </row>
    <row r="18" customFormat="false" ht="15" hidden="false" customHeight="false" outlineLevel="0" collapsed="false">
      <c r="A18" s="8">
        <v>46217</v>
      </c>
      <c r="B18" s="6" t="s">
        <v>7306</v>
      </c>
      <c r="C18" s="6" t="s">
        <v>7318</v>
      </c>
      <c r="D18" s="5" t="s">
        <v>7374</v>
      </c>
      <c r="E18" s="4" t="s">
        <v>7135</v>
      </c>
      <c r="F18" s="6" t="s">
        <v>7375</v>
      </c>
      <c r="G18" s="6" t="s">
        <v>7376</v>
      </c>
      <c r="H18" s="6" t="s">
        <v>7377</v>
      </c>
      <c r="I18" s="6" t="s">
        <v>7327</v>
      </c>
    </row>
    <row r="19" customFormat="false" ht="15" hidden="false" customHeight="false" outlineLevel="0" collapsed="false">
      <c r="A19" s="8">
        <v>46223</v>
      </c>
      <c r="B19" s="6" t="s">
        <v>7306</v>
      </c>
      <c r="C19" s="6" t="s">
        <v>7307</v>
      </c>
      <c r="D19" s="5" t="s">
        <v>7378</v>
      </c>
      <c r="E19" s="4" t="s">
        <v>2400</v>
      </c>
      <c r="F19" s="6" t="s">
        <v>7379</v>
      </c>
      <c r="G19" s="6" t="s">
        <v>7379</v>
      </c>
      <c r="H19" s="6" t="s">
        <v>7380</v>
      </c>
      <c r="I19" s="6" t="s">
        <v>7381</v>
      </c>
    </row>
    <row r="20" customFormat="false" ht="15" hidden="false" customHeight="false" outlineLevel="0" collapsed="false">
      <c r="A20" s="8">
        <v>46223</v>
      </c>
      <c r="B20" s="6" t="s">
        <v>7306</v>
      </c>
      <c r="C20" s="6" t="s">
        <v>7307</v>
      </c>
      <c r="D20" s="5" t="s">
        <v>7382</v>
      </c>
      <c r="E20" s="4" t="s">
        <v>3338</v>
      </c>
      <c r="F20" s="6" t="s">
        <v>7383</v>
      </c>
      <c r="G20" s="6" t="s">
        <v>7384</v>
      </c>
      <c r="H20" s="6" t="s">
        <v>7380</v>
      </c>
      <c r="I20" s="6" t="s">
        <v>7385</v>
      </c>
    </row>
    <row r="21" customFormat="false" ht="15" hidden="false" customHeight="false" outlineLevel="0" collapsed="false">
      <c r="A21" s="8">
        <v>46223</v>
      </c>
      <c r="B21" s="6" t="s">
        <v>7306</v>
      </c>
      <c r="C21" s="6" t="s">
        <v>7307</v>
      </c>
      <c r="D21" s="5" t="s">
        <v>7386</v>
      </c>
      <c r="E21" s="4" t="s">
        <v>4202</v>
      </c>
      <c r="F21" s="6" t="s">
        <v>7387</v>
      </c>
      <c r="G21" s="6" t="s">
        <v>7388</v>
      </c>
      <c r="H21" s="6" t="s">
        <v>7380</v>
      </c>
      <c r="I21" s="6" t="s">
        <v>7335</v>
      </c>
    </row>
    <row r="22" customFormat="false" ht="15" hidden="false" customHeight="false" outlineLevel="0" collapsed="false">
      <c r="A22" s="8">
        <v>46223</v>
      </c>
      <c r="B22" s="6" t="s">
        <v>7306</v>
      </c>
      <c r="C22" s="6" t="s">
        <v>7307</v>
      </c>
      <c r="D22" s="5" t="s">
        <v>7389</v>
      </c>
      <c r="E22" s="4" t="s">
        <v>2762</v>
      </c>
      <c r="F22" s="6" t="s">
        <v>7390</v>
      </c>
      <c r="G22" s="6" t="s">
        <v>405</v>
      </c>
      <c r="H22" s="6" t="s">
        <v>7380</v>
      </c>
      <c r="I22" s="6" t="s">
        <v>7391</v>
      </c>
    </row>
    <row r="23" customFormat="false" ht="15" hidden="false" customHeight="false" outlineLevel="0" collapsed="false">
      <c r="A23" s="8">
        <v>46225</v>
      </c>
      <c r="B23" s="6" t="s">
        <v>7306</v>
      </c>
      <c r="C23" s="6" t="s">
        <v>7307</v>
      </c>
      <c r="D23" s="5" t="s">
        <v>7392</v>
      </c>
      <c r="E23" s="4" t="s">
        <v>7393</v>
      </c>
      <c r="F23" s="6" t="s">
        <v>7394</v>
      </c>
      <c r="G23" s="6" t="s">
        <v>7395</v>
      </c>
      <c r="H23" s="6" t="s">
        <v>7396</v>
      </c>
      <c r="I23" s="6" t="s">
        <v>7341</v>
      </c>
    </row>
    <row r="24" customFormat="false" ht="15" hidden="false" customHeight="false" outlineLevel="0" collapsed="false">
      <c r="A24" s="8">
        <v>46230</v>
      </c>
      <c r="B24" s="6" t="s">
        <v>7306</v>
      </c>
      <c r="C24" s="6" t="s">
        <v>7307</v>
      </c>
      <c r="D24" s="5" t="s">
        <v>7397</v>
      </c>
      <c r="E24" s="4" t="s">
        <v>3161</v>
      </c>
      <c r="F24" s="6" t="s">
        <v>7398</v>
      </c>
      <c r="G24" s="6" t="s">
        <v>7399</v>
      </c>
      <c r="H24" s="6" t="s">
        <v>7380</v>
      </c>
      <c r="I24" s="6" t="s">
        <v>7400</v>
      </c>
    </row>
    <row r="25" customFormat="false" ht="15" hidden="false" customHeight="false" outlineLevel="0" collapsed="false">
      <c r="A25" s="8">
        <v>46230</v>
      </c>
      <c r="B25" s="6" t="s">
        <v>7306</v>
      </c>
      <c r="C25" s="6" t="s">
        <v>7307</v>
      </c>
      <c r="D25" s="5" t="s">
        <v>7401</v>
      </c>
      <c r="E25" s="4" t="s">
        <v>4233</v>
      </c>
      <c r="F25" s="6" t="s">
        <v>7402</v>
      </c>
      <c r="G25" s="6" t="s">
        <v>7403</v>
      </c>
      <c r="H25" s="6" t="s">
        <v>7380</v>
      </c>
      <c r="I25" s="6" t="s">
        <v>7404</v>
      </c>
    </row>
    <row r="26" customFormat="false" ht="15" hidden="false" customHeight="false" outlineLevel="0" collapsed="false">
      <c r="A26" s="8">
        <v>46231</v>
      </c>
      <c r="B26" s="6" t="s">
        <v>7306</v>
      </c>
      <c r="C26" s="6" t="s">
        <v>7307</v>
      </c>
      <c r="D26" s="5" t="s">
        <v>7405</v>
      </c>
      <c r="E26" s="4" t="s">
        <v>2616</v>
      </c>
      <c r="F26" s="6" t="s">
        <v>7406</v>
      </c>
      <c r="G26" s="6" t="s">
        <v>7407</v>
      </c>
      <c r="H26" s="6" t="s">
        <v>7380</v>
      </c>
      <c r="I26" s="6" t="s">
        <v>7381</v>
      </c>
    </row>
    <row r="27" customFormat="false" ht="15" hidden="false" customHeight="false" outlineLevel="0" collapsed="false">
      <c r="A27" s="8">
        <v>46231</v>
      </c>
      <c r="B27" s="6" t="s">
        <v>7306</v>
      </c>
      <c r="C27" s="6" t="s">
        <v>7318</v>
      </c>
      <c r="D27" s="5" t="s">
        <v>7408</v>
      </c>
      <c r="E27" s="4" t="s">
        <v>7409</v>
      </c>
      <c r="F27" s="6" t="s">
        <v>7410</v>
      </c>
      <c r="G27" s="6" t="s">
        <v>256</v>
      </c>
      <c r="H27" s="6" t="s">
        <v>7411</v>
      </c>
      <c r="I27" s="6" t="s">
        <v>7381</v>
      </c>
    </row>
    <row r="28" customFormat="false" ht="15" hidden="false" customHeight="false" outlineLevel="0" collapsed="false">
      <c r="A28" s="8">
        <v>46233</v>
      </c>
      <c r="B28" s="6" t="s">
        <v>7306</v>
      </c>
      <c r="C28" s="6" t="s">
        <v>7307</v>
      </c>
      <c r="D28" s="5" t="s">
        <v>7412</v>
      </c>
      <c r="E28" s="4" t="s">
        <v>2066</v>
      </c>
      <c r="F28" s="6" t="s">
        <v>7413</v>
      </c>
      <c r="G28" s="6" t="s">
        <v>7414</v>
      </c>
      <c r="H28" s="6" t="s">
        <v>7380</v>
      </c>
      <c r="I28" s="6" t="s">
        <v>7415</v>
      </c>
    </row>
    <row r="29" customFormat="false" ht="15" hidden="false" customHeight="false" outlineLevel="0" collapsed="false">
      <c r="A29" s="8">
        <v>46239</v>
      </c>
      <c r="B29" s="6" t="s">
        <v>7306</v>
      </c>
      <c r="C29" s="6" t="s">
        <v>7318</v>
      </c>
      <c r="D29" s="5" t="s">
        <v>7416</v>
      </c>
      <c r="E29" s="4" t="s">
        <v>7165</v>
      </c>
      <c r="F29" s="6" t="s">
        <v>7417</v>
      </c>
      <c r="G29" s="6" t="s">
        <v>7418</v>
      </c>
      <c r="H29" s="6" t="s">
        <v>7380</v>
      </c>
      <c r="I29" s="6" t="s">
        <v>7419</v>
      </c>
    </row>
    <row r="30" customFormat="false" ht="15" hidden="false" customHeight="false" outlineLevel="0" collapsed="false">
      <c r="A30" s="8">
        <v>46244</v>
      </c>
      <c r="B30" s="6" t="s">
        <v>7306</v>
      </c>
      <c r="C30" s="6" t="s">
        <v>7307</v>
      </c>
      <c r="D30" s="5" t="s">
        <v>7420</v>
      </c>
      <c r="E30" s="4" t="s">
        <v>3888</v>
      </c>
      <c r="F30" s="6" t="s">
        <v>7421</v>
      </c>
      <c r="G30" s="6" t="s">
        <v>7422</v>
      </c>
      <c r="H30" s="6" t="s">
        <v>7340</v>
      </c>
      <c r="I30" s="6" t="s">
        <v>7423</v>
      </c>
    </row>
    <row r="31" customFormat="false" ht="15" hidden="false" customHeight="false" outlineLevel="0" collapsed="false">
      <c r="A31" s="8">
        <v>46258</v>
      </c>
      <c r="B31" s="6" t="s">
        <v>7306</v>
      </c>
      <c r="C31" s="6" t="s">
        <v>7307</v>
      </c>
      <c r="D31" s="5" t="s">
        <v>7424</v>
      </c>
      <c r="E31" s="4" t="s">
        <v>1923</v>
      </c>
      <c r="F31" s="6" t="s">
        <v>7425</v>
      </c>
      <c r="G31" s="6" t="s">
        <v>7426</v>
      </c>
      <c r="H31" s="6" t="s">
        <v>7380</v>
      </c>
      <c r="I31" s="6" t="s">
        <v>7335</v>
      </c>
    </row>
    <row r="32" customFormat="false" ht="15" hidden="false" customHeight="false" outlineLevel="0" collapsed="false">
      <c r="A32" s="8">
        <v>46246</v>
      </c>
      <c r="B32" s="6" t="s">
        <v>7306</v>
      </c>
      <c r="C32" s="6" t="s">
        <v>7307</v>
      </c>
      <c r="D32" s="5" t="s">
        <v>7427</v>
      </c>
      <c r="E32" s="4" t="s">
        <v>2321</v>
      </c>
      <c r="F32" s="6" t="s">
        <v>7428</v>
      </c>
      <c r="G32" s="6" t="s">
        <v>7429</v>
      </c>
      <c r="H32" s="6" t="s">
        <v>7361</v>
      </c>
      <c r="I32" s="6" t="s">
        <v>7430</v>
      </c>
    </row>
    <row r="33" customFormat="false" ht="15" hidden="false" customHeight="false" outlineLevel="0" collapsed="false">
      <c r="A33" s="8">
        <v>46248</v>
      </c>
      <c r="B33" s="6" t="s">
        <v>7306</v>
      </c>
      <c r="C33" s="6" t="s">
        <v>7307</v>
      </c>
      <c r="D33" s="5" t="s">
        <v>7431</v>
      </c>
      <c r="E33" s="4" t="s">
        <v>2341</v>
      </c>
      <c r="F33" s="6" t="s">
        <v>7432</v>
      </c>
      <c r="G33" s="6" t="s">
        <v>7433</v>
      </c>
      <c r="H33" s="6" t="s">
        <v>7311</v>
      </c>
      <c r="I33" s="6" t="s">
        <v>7341</v>
      </c>
    </row>
    <row r="34" customFormat="false" ht="15" hidden="false" customHeight="false" outlineLevel="0" collapsed="false">
      <c r="A34" s="8">
        <v>46248</v>
      </c>
      <c r="B34" s="6" t="s">
        <v>7306</v>
      </c>
      <c r="C34" s="6" t="s">
        <v>7307</v>
      </c>
      <c r="D34" s="5" t="s">
        <v>7434</v>
      </c>
      <c r="E34" s="4" t="s">
        <v>1933</v>
      </c>
      <c r="F34" s="6" t="s">
        <v>7435</v>
      </c>
      <c r="G34" s="6" t="s">
        <v>7436</v>
      </c>
      <c r="H34" s="6" t="s">
        <v>7437</v>
      </c>
      <c r="I34" s="6" t="s">
        <v>7438</v>
      </c>
    </row>
    <row r="35" customFormat="false" ht="15" hidden="false" customHeight="false" outlineLevel="0" collapsed="false">
      <c r="A35" s="8">
        <v>46258</v>
      </c>
      <c r="B35" s="6" t="s">
        <v>7306</v>
      </c>
      <c r="C35" s="6" t="s">
        <v>7307</v>
      </c>
      <c r="D35" s="5" t="s">
        <v>7439</v>
      </c>
      <c r="E35" s="4" t="s">
        <v>1719</v>
      </c>
      <c r="F35" s="6" t="s">
        <v>7440</v>
      </c>
      <c r="G35" s="6" t="s">
        <v>7441</v>
      </c>
      <c r="H35" s="6" t="s">
        <v>7311</v>
      </c>
      <c r="I35" s="6" t="s">
        <v>7442</v>
      </c>
    </row>
    <row r="36" customFormat="false" ht="15" hidden="false" customHeight="false" outlineLevel="0" collapsed="false">
      <c r="A36" s="8">
        <v>46259</v>
      </c>
      <c r="B36" s="6" t="s">
        <v>7306</v>
      </c>
      <c r="C36" s="6" t="s">
        <v>7307</v>
      </c>
      <c r="D36" s="5" t="s">
        <v>7443</v>
      </c>
      <c r="E36" s="4" t="s">
        <v>2317</v>
      </c>
      <c r="F36" s="6" t="s">
        <v>7444</v>
      </c>
      <c r="G36" s="6" t="s">
        <v>7445</v>
      </c>
      <c r="H36" s="6" t="s">
        <v>7330</v>
      </c>
      <c r="I36" s="6" t="s">
        <v>7446</v>
      </c>
    </row>
    <row r="37" customFormat="false" ht="15" hidden="false" customHeight="false" outlineLevel="0" collapsed="false">
      <c r="A37" s="8">
        <v>46259</v>
      </c>
      <c r="B37" s="6" t="s">
        <v>7306</v>
      </c>
      <c r="C37" s="6" t="s">
        <v>7318</v>
      </c>
      <c r="D37" s="5" t="s">
        <v>7447</v>
      </c>
      <c r="E37" s="4" t="s">
        <v>7448</v>
      </c>
      <c r="F37" s="6" t="s">
        <v>7449</v>
      </c>
      <c r="G37" s="6" t="s">
        <v>7450</v>
      </c>
      <c r="H37" s="6" t="s">
        <v>7361</v>
      </c>
      <c r="I37" s="6" t="s">
        <v>7451</v>
      </c>
    </row>
    <row r="38" customFormat="false" ht="15" hidden="false" customHeight="false" outlineLevel="0" collapsed="false">
      <c r="A38" s="8">
        <v>46259</v>
      </c>
      <c r="B38" s="6" t="s">
        <v>7306</v>
      </c>
      <c r="C38" s="6" t="s">
        <v>7307</v>
      </c>
      <c r="D38" s="5" t="s">
        <v>7452</v>
      </c>
      <c r="E38" s="4" t="s">
        <v>2134</v>
      </c>
      <c r="F38" s="6" t="s">
        <v>7453</v>
      </c>
      <c r="G38" s="6" t="s">
        <v>7454</v>
      </c>
      <c r="H38" s="6" t="s">
        <v>7361</v>
      </c>
      <c r="I38" s="6" t="s">
        <v>7455</v>
      </c>
    </row>
    <row r="39" customFormat="false" ht="15" hidden="false" customHeight="false" outlineLevel="0" collapsed="false">
      <c r="A39" s="8">
        <v>46260</v>
      </c>
      <c r="B39" s="6" t="s">
        <v>7306</v>
      </c>
      <c r="C39" s="6" t="s">
        <v>7307</v>
      </c>
      <c r="D39" s="5" t="s">
        <v>7456</v>
      </c>
      <c r="E39" s="4" t="s">
        <v>7135</v>
      </c>
      <c r="F39" s="6" t="s">
        <v>7375</v>
      </c>
      <c r="G39" s="6" t="s">
        <v>7376</v>
      </c>
      <c r="H39" s="6" t="s">
        <v>7457</v>
      </c>
      <c r="I39" s="6" t="s">
        <v>7458</v>
      </c>
    </row>
    <row r="40" customFormat="false" ht="15" hidden="false" customHeight="false" outlineLevel="0" collapsed="false">
      <c r="A40" s="8">
        <v>46261</v>
      </c>
      <c r="B40" s="6" t="s">
        <v>7306</v>
      </c>
      <c r="C40" s="6" t="s">
        <v>7307</v>
      </c>
      <c r="D40" s="5" t="s">
        <v>7459</v>
      </c>
      <c r="E40" s="4" t="s">
        <v>1870</v>
      </c>
      <c r="F40" s="6" t="s">
        <v>7460</v>
      </c>
      <c r="G40" s="6" t="s">
        <v>7461</v>
      </c>
      <c r="H40" s="6" t="s">
        <v>7462</v>
      </c>
      <c r="I40" s="6" t="s">
        <v>7463</v>
      </c>
    </row>
    <row r="41" customFormat="false" ht="15" hidden="false" customHeight="false" outlineLevel="0" collapsed="false">
      <c r="A41" s="8">
        <v>46265</v>
      </c>
      <c r="B41" s="6" t="s">
        <v>7306</v>
      </c>
      <c r="C41" s="6" t="s">
        <v>7307</v>
      </c>
      <c r="D41" s="5" t="s">
        <v>7464</v>
      </c>
      <c r="E41" s="4" t="s">
        <v>3900</v>
      </c>
      <c r="F41" s="6" t="s">
        <v>7465</v>
      </c>
      <c r="G41" s="6" t="s">
        <v>256</v>
      </c>
      <c r="H41" s="6" t="s">
        <v>7361</v>
      </c>
      <c r="I41" s="6" t="s">
        <v>7466</v>
      </c>
    </row>
    <row r="42" customFormat="false" ht="15" hidden="false" customHeight="false" outlineLevel="0" collapsed="false">
      <c r="A42" s="8">
        <v>46273</v>
      </c>
      <c r="B42" s="6" t="s">
        <v>7306</v>
      </c>
      <c r="C42" s="6" t="s">
        <v>7307</v>
      </c>
      <c r="D42" s="5" t="s">
        <v>7467</v>
      </c>
      <c r="E42" s="4" t="s">
        <v>7251</v>
      </c>
      <c r="F42" s="6" t="s">
        <v>7468</v>
      </c>
      <c r="G42" s="6" t="s">
        <v>7469</v>
      </c>
      <c r="H42" s="6" t="s">
        <v>7311</v>
      </c>
      <c r="I42" s="6" t="s">
        <v>7335</v>
      </c>
    </row>
    <row r="43" customFormat="false" ht="15" hidden="false" customHeight="false" outlineLevel="0" collapsed="false">
      <c r="A43" s="8">
        <v>46279</v>
      </c>
      <c r="B43" s="6" t="s">
        <v>7306</v>
      </c>
      <c r="C43" s="6" t="s">
        <v>7307</v>
      </c>
      <c r="D43" s="5" t="s">
        <v>7470</v>
      </c>
      <c r="E43" s="4" t="s">
        <v>2284</v>
      </c>
      <c r="F43" s="6" t="s">
        <v>7471</v>
      </c>
      <c r="G43" s="6" t="s">
        <v>7472</v>
      </c>
      <c r="H43" s="6" t="s">
        <v>7311</v>
      </c>
      <c r="I43" s="6" t="s">
        <v>7473</v>
      </c>
    </row>
    <row r="44" customFormat="false" ht="15" hidden="false" customHeight="false" outlineLevel="0" collapsed="false">
      <c r="A44" s="8">
        <v>46279</v>
      </c>
      <c r="B44" s="6" t="s">
        <v>7306</v>
      </c>
      <c r="C44" s="6" t="s">
        <v>7307</v>
      </c>
      <c r="D44" s="5" t="s">
        <v>7474</v>
      </c>
      <c r="E44" s="4" t="s">
        <v>4009</v>
      </c>
      <c r="F44" s="6" t="s">
        <v>7475</v>
      </c>
      <c r="G44" s="6" t="s">
        <v>7476</v>
      </c>
      <c r="H44" s="6" t="s">
        <v>7316</v>
      </c>
      <c r="I44" s="6" t="s">
        <v>7477</v>
      </c>
    </row>
    <row r="45" customFormat="false" ht="15" hidden="false" customHeight="false" outlineLevel="0" collapsed="false">
      <c r="A45" s="8">
        <v>46280</v>
      </c>
      <c r="B45" s="6" t="s">
        <v>7306</v>
      </c>
      <c r="C45" s="6" t="s">
        <v>7318</v>
      </c>
      <c r="D45" s="5" t="s">
        <v>7478</v>
      </c>
      <c r="E45" s="4" t="s">
        <v>803</v>
      </c>
      <c r="F45" s="6" t="s">
        <v>7479</v>
      </c>
      <c r="G45" s="6" t="s">
        <v>7472</v>
      </c>
      <c r="H45" s="6" t="s">
        <v>7350</v>
      </c>
      <c r="I45" s="6" t="s">
        <v>7480</v>
      </c>
    </row>
    <row r="46" customFormat="false" ht="15" hidden="false" customHeight="false" outlineLevel="0" collapsed="false">
      <c r="A46" s="8">
        <v>46281</v>
      </c>
      <c r="B46" s="6" t="s">
        <v>7306</v>
      </c>
      <c r="C46" s="6" t="s">
        <v>7307</v>
      </c>
      <c r="D46" s="5" t="s">
        <v>7481</v>
      </c>
      <c r="E46" s="4" t="s">
        <v>3329</v>
      </c>
      <c r="F46" s="6" t="s">
        <v>7428</v>
      </c>
      <c r="G46" s="6" t="s">
        <v>7482</v>
      </c>
      <c r="H46" s="6" t="s">
        <v>7311</v>
      </c>
      <c r="I46" s="6" t="s">
        <v>7483</v>
      </c>
    </row>
    <row r="47" customFormat="false" ht="15" hidden="false" customHeight="false" outlineLevel="0" collapsed="false">
      <c r="A47" s="8">
        <v>46282</v>
      </c>
      <c r="B47" s="6" t="s">
        <v>7306</v>
      </c>
      <c r="C47" s="6" t="s">
        <v>7307</v>
      </c>
      <c r="D47" s="5" t="s">
        <v>7484</v>
      </c>
      <c r="E47" s="4" t="s">
        <v>5128</v>
      </c>
      <c r="F47" s="6" t="s">
        <v>7485</v>
      </c>
      <c r="G47" s="6" t="s">
        <v>7486</v>
      </c>
      <c r="H47" s="6" t="s">
        <v>7330</v>
      </c>
      <c r="I47" s="6" t="s">
        <v>7487</v>
      </c>
    </row>
    <row r="48" customFormat="false" ht="15" hidden="false" customHeight="false" outlineLevel="0" collapsed="false">
      <c r="A48" s="8">
        <v>46286</v>
      </c>
      <c r="B48" s="6" t="s">
        <v>7306</v>
      </c>
      <c r="C48" s="6" t="s">
        <v>7307</v>
      </c>
      <c r="D48" s="5" t="s">
        <v>7488</v>
      </c>
      <c r="E48" s="4" t="s">
        <v>3543</v>
      </c>
      <c r="F48" s="6" t="s">
        <v>7333</v>
      </c>
      <c r="G48" s="6" t="s">
        <v>7334</v>
      </c>
      <c r="H48" s="6" t="s">
        <v>7316</v>
      </c>
      <c r="I48" s="6" t="s">
        <v>7489</v>
      </c>
    </row>
    <row r="49" customFormat="false" ht="15" hidden="false" customHeight="false" outlineLevel="0" collapsed="false">
      <c r="A49" s="8">
        <v>46286</v>
      </c>
      <c r="B49" s="6" t="s">
        <v>7306</v>
      </c>
      <c r="C49" s="6" t="s">
        <v>7307</v>
      </c>
      <c r="D49" s="5" t="s">
        <v>7490</v>
      </c>
      <c r="E49" s="4" t="s">
        <v>4593</v>
      </c>
      <c r="F49" s="6" t="s">
        <v>7491</v>
      </c>
      <c r="G49" s="6" t="s">
        <v>7491</v>
      </c>
      <c r="H49" s="6" t="s">
        <v>7316</v>
      </c>
      <c r="I49" s="6" t="s">
        <v>7492</v>
      </c>
    </row>
    <row r="50" customFormat="false" ht="15" hidden="false" customHeight="false" outlineLevel="0" collapsed="false">
      <c r="A50" s="8">
        <v>46286</v>
      </c>
      <c r="B50" s="6" t="s">
        <v>7306</v>
      </c>
      <c r="C50" s="6" t="s">
        <v>7318</v>
      </c>
      <c r="D50" s="5" t="s">
        <v>7493</v>
      </c>
      <c r="E50" s="4" t="s">
        <v>1933</v>
      </c>
      <c r="F50" s="6" t="s">
        <v>7435</v>
      </c>
      <c r="G50" s="6" t="s">
        <v>7436</v>
      </c>
      <c r="H50" s="6" t="s">
        <v>7437</v>
      </c>
      <c r="I50" s="6" t="s">
        <v>7494</v>
      </c>
    </row>
    <row r="51" customFormat="false" ht="15" hidden="false" customHeight="false" outlineLevel="0" collapsed="false">
      <c r="A51" s="8">
        <v>46287</v>
      </c>
      <c r="B51" s="6" t="s">
        <v>7306</v>
      </c>
      <c r="C51" s="6" t="s">
        <v>7307</v>
      </c>
      <c r="D51" s="5" t="s">
        <v>7495</v>
      </c>
      <c r="E51" s="4" t="s">
        <v>2590</v>
      </c>
      <c r="F51" s="6" t="s">
        <v>7496</v>
      </c>
      <c r="G51" s="6" t="s">
        <v>7497</v>
      </c>
      <c r="H51" s="6" t="s">
        <v>7311</v>
      </c>
      <c r="I51" s="6" t="s">
        <v>7498</v>
      </c>
    </row>
    <row r="52" customFormat="false" ht="15" hidden="false" customHeight="false" outlineLevel="0" collapsed="false">
      <c r="A52" s="8">
        <v>46290</v>
      </c>
      <c r="B52" s="6" t="s">
        <v>7306</v>
      </c>
      <c r="C52" s="6" t="s">
        <v>7318</v>
      </c>
      <c r="D52" s="5" t="s">
        <v>7499</v>
      </c>
      <c r="E52" s="4" t="s">
        <v>1141</v>
      </c>
      <c r="F52" s="6" t="s">
        <v>7500</v>
      </c>
      <c r="G52" s="6" t="s">
        <v>7501</v>
      </c>
      <c r="H52" s="6" t="s">
        <v>7330</v>
      </c>
      <c r="I52" s="6" t="s">
        <v>7502</v>
      </c>
    </row>
    <row r="53" customFormat="false" ht="15" hidden="false" customHeight="false" outlineLevel="0" collapsed="false">
      <c r="A53" s="8">
        <v>46290</v>
      </c>
      <c r="B53" s="6" t="s">
        <v>7306</v>
      </c>
      <c r="C53" s="6" t="s">
        <v>7307</v>
      </c>
      <c r="D53" s="5" t="s">
        <v>7503</v>
      </c>
      <c r="E53" s="4" t="s">
        <v>2502</v>
      </c>
      <c r="F53" s="6" t="s">
        <v>7504</v>
      </c>
      <c r="G53" s="6" t="s">
        <v>7505</v>
      </c>
      <c r="H53" s="6" t="s">
        <v>7326</v>
      </c>
      <c r="I53" s="6" t="s">
        <v>7506</v>
      </c>
    </row>
    <row r="54" customFormat="false" ht="15" hidden="false" customHeight="false" outlineLevel="0" collapsed="false">
      <c r="A54" s="8">
        <v>46293</v>
      </c>
      <c r="B54" s="6" t="s">
        <v>7306</v>
      </c>
      <c r="C54" s="6" t="s">
        <v>7318</v>
      </c>
      <c r="D54" s="5" t="s">
        <v>7507</v>
      </c>
      <c r="E54" s="4" t="s">
        <v>1335</v>
      </c>
      <c r="F54" s="6" t="s">
        <v>7508</v>
      </c>
      <c r="G54" s="6" t="s">
        <v>7509</v>
      </c>
      <c r="H54" s="6" t="s">
        <v>7311</v>
      </c>
      <c r="I54" s="6" t="s">
        <v>7510</v>
      </c>
    </row>
    <row r="55" customFormat="false" ht="15" hidden="false" customHeight="false" outlineLevel="0" collapsed="false">
      <c r="A55" s="8">
        <v>46293</v>
      </c>
      <c r="B55" s="6" t="s">
        <v>7306</v>
      </c>
      <c r="C55" s="6" t="s">
        <v>7307</v>
      </c>
      <c r="D55" s="5" t="s">
        <v>7511</v>
      </c>
      <c r="E55" s="4" t="s">
        <v>2440</v>
      </c>
      <c r="F55" s="6" t="s">
        <v>7364</v>
      </c>
      <c r="G55" s="6" t="s">
        <v>7365</v>
      </c>
      <c r="H55" s="6" t="s">
        <v>7311</v>
      </c>
      <c r="I55" s="6" t="s">
        <v>7512</v>
      </c>
    </row>
    <row r="56" customFormat="false" ht="15" hidden="false" customHeight="false" outlineLevel="0" collapsed="false">
      <c r="A56" s="8">
        <v>46293</v>
      </c>
      <c r="B56" s="6" t="s">
        <v>7306</v>
      </c>
      <c r="C56" s="6" t="s">
        <v>7307</v>
      </c>
      <c r="D56" s="5" t="s">
        <v>7513</v>
      </c>
      <c r="E56" s="4" t="s">
        <v>2810</v>
      </c>
      <c r="F56" s="6" t="s">
        <v>7514</v>
      </c>
      <c r="G56" s="6" t="s">
        <v>7515</v>
      </c>
      <c r="H56" s="6" t="s">
        <v>7311</v>
      </c>
      <c r="I56" s="6" t="s">
        <v>7516</v>
      </c>
    </row>
    <row r="57" customFormat="false" ht="15" hidden="false" customHeight="false" outlineLevel="0" collapsed="false">
      <c r="A57" s="8">
        <v>46296</v>
      </c>
      <c r="B57" s="6" t="s">
        <v>7306</v>
      </c>
      <c r="C57" s="6" t="s">
        <v>7307</v>
      </c>
      <c r="D57" s="5" t="s">
        <v>7517</v>
      </c>
      <c r="E57" s="4" t="s">
        <v>2511</v>
      </c>
      <c r="F57" s="6" t="s">
        <v>7518</v>
      </c>
      <c r="G57" s="6" t="s">
        <v>7519</v>
      </c>
      <c r="H57" s="6" t="s">
        <v>7311</v>
      </c>
      <c r="I57" s="6" t="s">
        <v>7510</v>
      </c>
    </row>
    <row r="58" customFormat="false" ht="15" hidden="false" customHeight="false" outlineLevel="0" collapsed="false">
      <c r="A58" s="8">
        <v>46296</v>
      </c>
      <c r="B58" s="6" t="s">
        <v>7306</v>
      </c>
      <c r="C58" s="6" t="s">
        <v>7307</v>
      </c>
      <c r="D58" s="5" t="s">
        <v>7520</v>
      </c>
      <c r="E58" s="4" t="s">
        <v>2639</v>
      </c>
      <c r="F58" s="6" t="s">
        <v>7521</v>
      </c>
      <c r="G58" s="6" t="s">
        <v>7522</v>
      </c>
      <c r="H58" s="6" t="s">
        <v>7311</v>
      </c>
      <c r="I58" s="6" t="s">
        <v>7335</v>
      </c>
    </row>
    <row r="59" customFormat="false" ht="15" hidden="false" customHeight="false" outlineLevel="0" collapsed="false">
      <c r="A59" s="8">
        <v>46301</v>
      </c>
      <c r="B59" s="6" t="s">
        <v>7306</v>
      </c>
      <c r="C59" s="6" t="s">
        <v>7307</v>
      </c>
      <c r="D59" s="5" t="s">
        <v>7523</v>
      </c>
      <c r="E59" s="4" t="s">
        <v>3067</v>
      </c>
      <c r="F59" s="6" t="s">
        <v>7524</v>
      </c>
      <c r="G59" s="6" t="s">
        <v>7525</v>
      </c>
      <c r="H59" s="6" t="s">
        <v>7311</v>
      </c>
      <c r="I59" s="6" t="s">
        <v>7354</v>
      </c>
    </row>
    <row r="60" customFormat="false" ht="15" hidden="false" customHeight="false" outlineLevel="0" collapsed="false">
      <c r="A60" s="8">
        <v>46301</v>
      </c>
      <c r="B60" s="6" t="s">
        <v>7306</v>
      </c>
      <c r="C60" s="6" t="s">
        <v>7307</v>
      </c>
      <c r="D60" s="5" t="s">
        <v>7526</v>
      </c>
      <c r="E60" s="4" t="s">
        <v>4085</v>
      </c>
      <c r="F60" s="6" t="s">
        <v>7527</v>
      </c>
      <c r="G60" s="6" t="s">
        <v>7528</v>
      </c>
      <c r="H60" s="6" t="s">
        <v>7361</v>
      </c>
      <c r="I60" s="6" t="s">
        <v>7529</v>
      </c>
    </row>
    <row r="61" customFormat="false" ht="15" hidden="false" customHeight="false" outlineLevel="0" collapsed="false">
      <c r="A61" s="8">
        <v>46301</v>
      </c>
      <c r="B61" s="6" t="s">
        <v>7306</v>
      </c>
      <c r="C61" s="6" t="s">
        <v>7318</v>
      </c>
      <c r="D61" s="5" t="s">
        <v>7530</v>
      </c>
      <c r="E61" s="4" t="s">
        <v>7208</v>
      </c>
      <c r="F61" s="6" t="s">
        <v>7531</v>
      </c>
      <c r="G61" s="6" t="s">
        <v>7532</v>
      </c>
      <c r="H61" s="6" t="s">
        <v>7340</v>
      </c>
      <c r="I61" s="6" t="s">
        <v>7533</v>
      </c>
    </row>
    <row r="62" customFormat="false" ht="15" hidden="false" customHeight="false" outlineLevel="0" collapsed="false">
      <c r="A62" s="8">
        <v>46302</v>
      </c>
      <c r="B62" s="6" t="s">
        <v>7306</v>
      </c>
      <c r="C62" s="6" t="s">
        <v>7307</v>
      </c>
      <c r="D62" s="5" t="s">
        <v>7534</v>
      </c>
      <c r="E62" s="4" t="s">
        <v>2449</v>
      </c>
      <c r="F62" s="6" t="s">
        <v>7535</v>
      </c>
      <c r="G62" s="6" t="s">
        <v>256</v>
      </c>
      <c r="H62" s="6" t="s">
        <v>7340</v>
      </c>
      <c r="I62" s="6" t="s">
        <v>7536</v>
      </c>
    </row>
    <row r="63" customFormat="false" ht="15" hidden="false" customHeight="false" outlineLevel="0" collapsed="false">
      <c r="A63" s="8">
        <v>46304</v>
      </c>
      <c r="B63" s="6" t="s">
        <v>7306</v>
      </c>
      <c r="C63" s="6" t="s">
        <v>7307</v>
      </c>
      <c r="D63" s="5" t="s">
        <v>7537</v>
      </c>
      <c r="E63" s="4" t="s">
        <v>2363</v>
      </c>
      <c r="F63" s="6" t="s">
        <v>7538</v>
      </c>
      <c r="G63" s="6" t="s">
        <v>7539</v>
      </c>
      <c r="H63" s="6" t="s">
        <v>7380</v>
      </c>
      <c r="I63" s="6" t="s">
        <v>7540</v>
      </c>
    </row>
    <row r="64" customFormat="false" ht="15" hidden="false" customHeight="false" outlineLevel="0" collapsed="false">
      <c r="A64" s="8">
        <v>46304</v>
      </c>
      <c r="B64" s="6" t="s">
        <v>7306</v>
      </c>
      <c r="C64" s="6" t="s">
        <v>7307</v>
      </c>
      <c r="D64" s="5" t="s">
        <v>7541</v>
      </c>
      <c r="E64" s="4" t="s">
        <v>2507</v>
      </c>
      <c r="F64" s="6" t="s">
        <v>7383</v>
      </c>
      <c r="G64" s="6" t="s">
        <v>3976</v>
      </c>
      <c r="H64" s="6" t="s">
        <v>7380</v>
      </c>
      <c r="I64" s="6" t="s">
        <v>7540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W47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409" activeCellId="0" sqref="409:409"/>
    </sheetView>
  </sheetViews>
  <sheetFormatPr defaultColWidth="9.1484375" defaultRowHeight="15" customHeight="false" zeroHeight="false" outlineLevelRow="0" outlineLevelCol="0"/>
  <cols>
    <col collapsed="false" customWidth="true" hidden="false" outlineLevel="0" max="1" min="1" style="9" width="10.42"/>
    <col collapsed="false" customWidth="true" hidden="false" outlineLevel="0" max="2" min="2" style="10" width="7.71"/>
    <col collapsed="false" customWidth="true" hidden="false" outlineLevel="0" max="3" min="3" style="10" width="11.43"/>
    <col collapsed="false" customWidth="true" hidden="false" outlineLevel="0" max="4" min="4" style="10" width="7.15"/>
    <col collapsed="false" customWidth="true" hidden="false" outlineLevel="0" max="5" min="5" style="9" width="10.57"/>
    <col collapsed="false" customWidth="true" hidden="false" outlineLevel="0" max="6" min="6" style="10" width="19.42"/>
    <col collapsed="false" customWidth="true" hidden="false" outlineLevel="0" max="7" min="7" style="10" width="22.42"/>
    <col collapsed="false" customWidth="true" hidden="false" outlineLevel="0" max="8" min="8" style="10" width="25.85"/>
    <col collapsed="false" customWidth="true" hidden="false" outlineLevel="0" max="9" min="9" style="10" width="50.57"/>
    <col collapsed="false" customWidth="true" hidden="false" outlineLevel="0" max="10" min="10" style="11" width="7.15"/>
    <col collapsed="false" customWidth="true" hidden="false" outlineLevel="0" max="11" min="11" style="11" width="7.86"/>
    <col collapsed="false" customWidth="true" hidden="false" outlineLevel="0" max="12" min="12" style="11" width="9.71"/>
    <col collapsed="false" customWidth="true" hidden="false" outlineLevel="0" max="13" min="13" style="11" width="11.85"/>
    <col collapsed="false" customWidth="true" hidden="false" outlineLevel="0" max="14" min="14" style="11" width="15.14"/>
    <col collapsed="false" customWidth="true" hidden="false" outlineLevel="0" max="15" min="15" style="10" width="12.71"/>
    <col collapsed="false" customWidth="true" hidden="false" outlineLevel="0" max="16" min="16" style="12" width="16.71"/>
    <col collapsed="false" customWidth="true" hidden="false" outlineLevel="0" max="17" min="17" style="11" width="7.42"/>
    <col collapsed="false" customWidth="true" hidden="false" outlineLevel="0" max="18" min="18" style="11" width="23.86"/>
    <col collapsed="false" customWidth="true" hidden="false" outlineLevel="0" max="19" min="19" style="11" width="43"/>
    <col collapsed="false" customWidth="true" hidden="false" outlineLevel="0" max="20" min="20" style="13" width="11"/>
    <col collapsed="false" customWidth="true" hidden="false" outlineLevel="0" max="21" min="21" style="11" width="6"/>
    <col collapsed="false" customWidth="false" hidden="false" outlineLevel="0" max="16384" min="22" style="11" width="9.14"/>
  </cols>
  <sheetData>
    <row r="1" customFormat="false" ht="15" hidden="false" customHeight="false" outlineLevel="0" collapsed="false">
      <c r="A1" s="14" t="s">
        <v>7297</v>
      </c>
      <c r="B1" s="14" t="s">
        <v>7298</v>
      </c>
      <c r="C1" s="14" t="s">
        <v>7299</v>
      </c>
      <c r="D1" s="14" t="s">
        <v>7300</v>
      </c>
      <c r="E1" s="14" t="s">
        <v>7301</v>
      </c>
      <c r="F1" s="14" t="s">
        <v>7302</v>
      </c>
      <c r="G1" s="14" t="s">
        <v>7303</v>
      </c>
      <c r="H1" s="14" t="s">
        <v>7304</v>
      </c>
      <c r="I1" s="14" t="s">
        <v>7305</v>
      </c>
      <c r="J1" s="14" t="s">
        <v>7542</v>
      </c>
      <c r="K1" s="14" t="s">
        <v>7543</v>
      </c>
      <c r="L1" s="14" t="s">
        <v>7544</v>
      </c>
      <c r="M1" s="14" t="s">
        <v>7545</v>
      </c>
      <c r="N1" s="14" t="s">
        <v>7546</v>
      </c>
      <c r="O1" s="14" t="s">
        <v>7547</v>
      </c>
      <c r="P1" s="15" t="s">
        <v>9</v>
      </c>
      <c r="Q1" s="14" t="s">
        <v>7548</v>
      </c>
      <c r="R1" s="14" t="s">
        <v>7549</v>
      </c>
      <c r="S1" s="14" t="s">
        <v>7550</v>
      </c>
      <c r="T1" s="15" t="s">
        <v>7551</v>
      </c>
      <c r="U1" s="14" t="s">
        <v>7552</v>
      </c>
      <c r="V1" s="14" t="s">
        <v>7553</v>
      </c>
      <c r="W1" s="14" t="s">
        <v>7554</v>
      </c>
    </row>
    <row r="2" customFormat="false" ht="15" hidden="false" customHeight="false" outlineLevel="0" collapsed="false">
      <c r="A2" s="16">
        <v>44719</v>
      </c>
      <c r="B2" s="17" t="s">
        <v>7555</v>
      </c>
      <c r="C2" s="18" t="s">
        <v>7307</v>
      </c>
      <c r="D2" s="18" t="s">
        <v>7556</v>
      </c>
      <c r="E2" s="19">
        <v>6866</v>
      </c>
      <c r="F2" s="20" t="s">
        <v>7557</v>
      </c>
      <c r="G2" s="20" t="s">
        <v>7558</v>
      </c>
      <c r="H2" s="21" t="s">
        <v>7457</v>
      </c>
      <c r="I2" s="22" t="s">
        <v>7559</v>
      </c>
      <c r="J2" s="23"/>
      <c r="K2" s="21"/>
      <c r="L2" s="24"/>
      <c r="M2" s="16"/>
      <c r="N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" s="25" t="str">
        <f aca="false">IF(Tabela_Assis[[#This Row],[Fim Garantia]]="","",IF(TODAY()&gt;Tabela_Assis[[#This Row],[Fim Garantia]],"NÃO","SIM"))</f>
        <v/>
      </c>
      <c r="P2" s="16"/>
      <c r="Q2" s="26"/>
      <c r="R2" s="26" t="s">
        <v>7560</v>
      </c>
      <c r="S2" s="22"/>
      <c r="T2" s="27" t="n">
        <f aca="false">Tabela_Assis[[#This Row],[Data]]</f>
        <v>44719</v>
      </c>
      <c r="U2" s="21"/>
      <c r="V2" s="19" t="s">
        <v>7561</v>
      </c>
      <c r="W2" s="19"/>
    </row>
    <row r="3" customFormat="false" ht="15" hidden="false" customHeight="false" outlineLevel="0" collapsed="false">
      <c r="A3" s="16">
        <v>44721</v>
      </c>
      <c r="B3" s="17" t="s">
        <v>7555</v>
      </c>
      <c r="C3" s="18" t="s">
        <v>7307</v>
      </c>
      <c r="D3" s="18" t="s">
        <v>7562</v>
      </c>
      <c r="E3" s="19">
        <v>20370</v>
      </c>
      <c r="F3" s="20" t="s">
        <v>7563</v>
      </c>
      <c r="G3" s="20" t="s">
        <v>7564</v>
      </c>
      <c r="H3" s="21" t="s">
        <v>7316</v>
      </c>
      <c r="I3" s="22" t="s">
        <v>7565</v>
      </c>
      <c r="J3" s="23"/>
      <c r="K3" s="21" t="s">
        <v>7566</v>
      </c>
      <c r="L3" s="24"/>
      <c r="M3" s="16"/>
      <c r="N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" s="25" t="str">
        <f aca="false">IF(Tabela_Assis[[#This Row],[Fim Garantia]]="","",IF(TODAY()&gt;Tabela_Assis[[#This Row],[Fim Garantia]],"NÃO","SIM"))</f>
        <v/>
      </c>
      <c r="P3" s="16"/>
      <c r="Q3" s="26"/>
      <c r="R3" s="26" t="s">
        <v>7567</v>
      </c>
      <c r="S3" s="22"/>
      <c r="T3" s="27" t="n">
        <f aca="false">Tabela_Assis[[#This Row],[Data]]</f>
        <v>44721</v>
      </c>
      <c r="U3" s="21"/>
      <c r="V3" s="19" t="s">
        <v>7561</v>
      </c>
      <c r="W3" s="19"/>
    </row>
    <row r="4" customFormat="false" ht="15" hidden="false" customHeight="false" outlineLevel="0" collapsed="false">
      <c r="A4" s="16">
        <v>44865</v>
      </c>
      <c r="B4" s="17" t="s">
        <v>7555</v>
      </c>
      <c r="C4" s="18" t="s">
        <v>7318</v>
      </c>
      <c r="D4" s="21" t="s">
        <v>7568</v>
      </c>
      <c r="E4" s="19">
        <v>24953</v>
      </c>
      <c r="F4" s="20" t="s">
        <v>7569</v>
      </c>
      <c r="G4" s="20" t="s">
        <v>7570</v>
      </c>
      <c r="H4" s="21" t="s">
        <v>7311</v>
      </c>
      <c r="I4" s="22" t="s">
        <v>7571</v>
      </c>
      <c r="J4" s="23"/>
      <c r="K4" s="21" t="s">
        <v>7572</v>
      </c>
      <c r="L4" s="24"/>
      <c r="M4" s="16"/>
      <c r="N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" s="25" t="str">
        <f aca="false">IF(Tabela_Assis[[#This Row],[Fim Garantia]]="","",IF(TODAY()&gt;Tabela_Assis[[#This Row],[Fim Garantia]],"NÃO","SIM"))</f>
        <v/>
      </c>
      <c r="P4" s="16"/>
      <c r="Q4" s="26"/>
      <c r="R4" s="26" t="s">
        <v>7573</v>
      </c>
      <c r="S4" s="22"/>
      <c r="T4" s="27" t="n">
        <f aca="false">Tabela_Assis[[#This Row],[Data]]</f>
        <v>44865</v>
      </c>
      <c r="U4" s="21"/>
      <c r="V4" s="19" t="s">
        <v>7561</v>
      </c>
      <c r="W4" s="19"/>
    </row>
    <row r="5" customFormat="false" ht="15" hidden="false" customHeight="false" outlineLevel="0" collapsed="false">
      <c r="A5" s="16"/>
      <c r="B5" s="17"/>
      <c r="C5" s="18"/>
      <c r="D5" s="18"/>
      <c r="E5" s="19"/>
      <c r="F5" s="20"/>
      <c r="G5" s="20"/>
      <c r="H5" s="21"/>
      <c r="I5" s="22"/>
      <c r="J5" s="23"/>
      <c r="K5" s="21"/>
      <c r="L5" s="24"/>
      <c r="M5" s="16"/>
      <c r="N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5" s="25" t="str">
        <f aca="false">IF(Tabela_Assis[[#This Row],[Fim Garantia]]="","",IF(TODAY()&gt;Tabela_Assis[[#This Row],[Fim Garantia]],"NÃO","SIM"))</f>
        <v/>
      </c>
      <c r="P5" s="16"/>
      <c r="Q5" s="26"/>
      <c r="R5" s="26"/>
      <c r="S5" s="22"/>
      <c r="T5" s="27"/>
      <c r="U5" s="21"/>
      <c r="V5" s="19"/>
      <c r="W5" s="19"/>
    </row>
    <row r="6" customFormat="false" ht="15" hidden="false" customHeight="false" outlineLevel="0" collapsed="false">
      <c r="A6" s="28"/>
      <c r="B6" s="29"/>
      <c r="C6" s="30"/>
      <c r="D6" s="30"/>
      <c r="E6" s="31"/>
      <c r="F6" s="32"/>
      <c r="G6" s="32"/>
      <c r="H6" s="33"/>
      <c r="I6" s="34"/>
      <c r="J6" s="35"/>
      <c r="K6" s="33"/>
      <c r="L6" s="36"/>
      <c r="M6" s="28"/>
      <c r="N6" s="28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6" s="28"/>
      <c r="P6" s="28"/>
      <c r="Q6" s="37"/>
      <c r="R6" s="37"/>
      <c r="S6" s="34"/>
      <c r="T6" s="38"/>
      <c r="U6" s="33"/>
      <c r="V6" s="31"/>
      <c r="W6" s="31"/>
    </row>
    <row r="7" customFormat="false" ht="23.85" hidden="false" customHeight="false" outlineLevel="0" collapsed="false">
      <c r="A7" s="39">
        <v>44929</v>
      </c>
      <c r="B7" s="40" t="s">
        <v>7574</v>
      </c>
      <c r="C7" s="41" t="s">
        <v>7318</v>
      </c>
      <c r="D7" s="41" t="s">
        <v>7575</v>
      </c>
      <c r="E7" s="42">
        <v>34606</v>
      </c>
      <c r="F7" s="43" t="s">
        <v>7576</v>
      </c>
      <c r="G7" s="44" t="s">
        <v>7577</v>
      </c>
      <c r="H7" s="45" t="s">
        <v>7361</v>
      </c>
      <c r="I7" s="46" t="s">
        <v>7578</v>
      </c>
      <c r="J7" s="47" t="s">
        <v>7579</v>
      </c>
      <c r="K7" s="41"/>
      <c r="L7" s="48">
        <v>397</v>
      </c>
      <c r="M7" s="39"/>
      <c r="N7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7" s="25" t="str">
        <f aca="false">IF(Tabela_Assis[[#This Row],[Fim Garantia]]="","",IF(TODAY()&gt;Tabela_Assis[[#This Row],[Fim Garantia]],"NÃO","SIM"))</f>
        <v/>
      </c>
      <c r="P7" s="39"/>
      <c r="Q7" s="39"/>
      <c r="R7" s="39"/>
      <c r="S7" s="49" t="s">
        <v>7580</v>
      </c>
      <c r="T7" s="27" t="n">
        <f aca="false">Tabela_Assis[[#This Row],[Data]]</f>
        <v>44929</v>
      </c>
      <c r="U7" s="41"/>
      <c r="V7" s="50" t="s">
        <v>7581</v>
      </c>
      <c r="W7" s="19"/>
    </row>
    <row r="8" customFormat="false" ht="15" hidden="false" customHeight="false" outlineLevel="0" collapsed="false">
      <c r="A8" s="39">
        <v>44930</v>
      </c>
      <c r="B8" s="40" t="s">
        <v>7555</v>
      </c>
      <c r="C8" s="51" t="s">
        <v>7307</v>
      </c>
      <c r="D8" s="51" t="s">
        <v>7582</v>
      </c>
      <c r="E8" s="42">
        <v>1635</v>
      </c>
      <c r="F8" s="43" t="s">
        <v>7583</v>
      </c>
      <c r="G8" s="43" t="s">
        <v>7321</v>
      </c>
      <c r="H8" s="41" t="s">
        <v>7316</v>
      </c>
      <c r="I8" s="49" t="s">
        <v>7584</v>
      </c>
      <c r="J8" s="47" t="s">
        <v>7585</v>
      </c>
      <c r="K8" s="41"/>
      <c r="L8" s="48">
        <v>95</v>
      </c>
      <c r="M8" s="39"/>
      <c r="N8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8" s="25" t="str">
        <f aca="false">IF(Tabela_Assis[[#This Row],[Fim Garantia]]="","",IF(TODAY()&gt;Tabela_Assis[[#This Row],[Fim Garantia]],"NÃO","SIM"))</f>
        <v/>
      </c>
      <c r="P8" s="39"/>
      <c r="Q8" s="39"/>
      <c r="R8" s="39"/>
      <c r="S8" s="49" t="s">
        <v>7586</v>
      </c>
      <c r="T8" s="52" t="n">
        <f aca="false">Tabela_Assis[[#This Row],[Data]]</f>
        <v>44930</v>
      </c>
      <c r="U8" s="41"/>
      <c r="V8" s="50" t="s">
        <v>7581</v>
      </c>
      <c r="W8" s="19"/>
    </row>
    <row r="9" customFormat="false" ht="15" hidden="false" customHeight="false" outlineLevel="0" collapsed="false">
      <c r="A9" s="16">
        <v>44956</v>
      </c>
      <c r="B9" s="17" t="s">
        <v>7555</v>
      </c>
      <c r="C9" s="18" t="s">
        <v>7307</v>
      </c>
      <c r="D9" s="18" t="s">
        <v>7587</v>
      </c>
      <c r="E9" s="19">
        <v>11665</v>
      </c>
      <c r="F9" s="20" t="s">
        <v>7588</v>
      </c>
      <c r="G9" s="20" t="s">
        <v>7589</v>
      </c>
      <c r="H9" s="21" t="s">
        <v>7311</v>
      </c>
      <c r="I9" s="22" t="s">
        <v>7590</v>
      </c>
      <c r="J9" s="23"/>
      <c r="K9" s="21"/>
      <c r="L9" s="24"/>
      <c r="M9" s="16"/>
      <c r="N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9" s="25" t="str">
        <f aca="false">IF(Tabela_Assis[[#This Row],[Fim Garantia]]="","",IF(TODAY()&gt;Tabela_Assis[[#This Row],[Fim Garantia]],"NÃO","SIM"))</f>
        <v/>
      </c>
      <c r="P9" s="16"/>
      <c r="Q9" s="26"/>
      <c r="R9" s="26"/>
      <c r="S9" s="22"/>
      <c r="T9" s="27" t="n">
        <f aca="false">Tabela_Assis[[#This Row],[Data]]</f>
        <v>44956</v>
      </c>
      <c r="U9" s="21"/>
      <c r="V9" s="53"/>
      <c r="W9" s="19"/>
    </row>
    <row r="10" customFormat="false" ht="23.85" hidden="false" customHeight="false" outlineLevel="0" collapsed="false">
      <c r="A10" s="16">
        <v>44967</v>
      </c>
      <c r="B10" s="17" t="s">
        <v>7591</v>
      </c>
      <c r="C10" s="21" t="s">
        <v>7307</v>
      </c>
      <c r="D10" s="21" t="s">
        <v>7592</v>
      </c>
      <c r="E10" s="19">
        <v>4910</v>
      </c>
      <c r="F10" s="20" t="s">
        <v>7593</v>
      </c>
      <c r="G10" s="20" t="s">
        <v>7594</v>
      </c>
      <c r="H10" s="21" t="s">
        <v>7380</v>
      </c>
      <c r="I10" s="22"/>
      <c r="J10" s="23"/>
      <c r="K10" s="21" t="s">
        <v>7595</v>
      </c>
      <c r="L10" s="24"/>
      <c r="M10" s="16"/>
      <c r="N10" s="5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0" s="25" t="str">
        <f aca="false">IF(Tabela_Assis[[#This Row],[Fim Garantia]]="","",IF(TODAY()&gt;Tabela_Assis[[#This Row],[Fim Garantia]],"NÃO","SIM"))</f>
        <v/>
      </c>
      <c r="P10" s="16"/>
      <c r="Q10" s="54"/>
      <c r="R10" s="19">
        <v>600014</v>
      </c>
      <c r="S10" s="22" t="s">
        <v>7596</v>
      </c>
      <c r="T10" s="27" t="n">
        <f aca="false">Tabela_Assis[[#This Row],[Data]]</f>
        <v>44967</v>
      </c>
      <c r="U10" s="21"/>
      <c r="V10" s="19"/>
      <c r="W10" s="19"/>
    </row>
    <row r="11" customFormat="false" ht="15" hidden="false" customHeight="false" outlineLevel="0" collapsed="false">
      <c r="A11" s="16">
        <v>44985</v>
      </c>
      <c r="B11" s="17" t="s">
        <v>7555</v>
      </c>
      <c r="C11" s="18" t="s">
        <v>7307</v>
      </c>
      <c r="D11" s="18" t="s">
        <v>7597</v>
      </c>
      <c r="E11" s="19">
        <v>20133</v>
      </c>
      <c r="F11" s="20" t="s">
        <v>7598</v>
      </c>
      <c r="G11" s="20" t="s">
        <v>7599</v>
      </c>
      <c r="H11" s="21" t="s">
        <v>7316</v>
      </c>
      <c r="I11" s="22" t="s">
        <v>7600</v>
      </c>
      <c r="J11" s="23"/>
      <c r="K11" s="21" t="s">
        <v>7601</v>
      </c>
      <c r="L11" s="24"/>
      <c r="M11" s="16"/>
      <c r="N1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1" s="25" t="str">
        <f aca="false">IF(Tabela_Assis[[#This Row],[Fim Garantia]]="","",IF(TODAY()&gt;Tabela_Assis[[#This Row],[Fim Garantia]],"NÃO","SIM"))</f>
        <v/>
      </c>
      <c r="P11" s="16"/>
      <c r="Q11" s="26"/>
      <c r="R11" s="26" t="s">
        <v>2114</v>
      </c>
      <c r="S11" s="22"/>
      <c r="T11" s="27" t="n">
        <f aca="false">Tabela_Assis[[#This Row],[Data]]</f>
        <v>44985</v>
      </c>
      <c r="U11" s="21"/>
      <c r="V11" s="19" t="s">
        <v>7561</v>
      </c>
      <c r="W11" s="19"/>
    </row>
    <row r="12" customFormat="false" ht="15" hidden="false" customHeight="false" outlineLevel="0" collapsed="false">
      <c r="A12" s="39">
        <v>44993</v>
      </c>
      <c r="B12" s="40" t="s">
        <v>7574</v>
      </c>
      <c r="C12" s="41" t="s">
        <v>7307</v>
      </c>
      <c r="D12" s="41" t="s">
        <v>7602</v>
      </c>
      <c r="E12" s="42">
        <v>34347</v>
      </c>
      <c r="F12" s="43" t="s">
        <v>7603</v>
      </c>
      <c r="G12" s="44" t="s">
        <v>7604</v>
      </c>
      <c r="H12" s="45" t="s">
        <v>7361</v>
      </c>
      <c r="I12" s="46" t="s">
        <v>7605</v>
      </c>
      <c r="J12" s="47" t="s">
        <v>7606</v>
      </c>
      <c r="K12" s="41" t="s">
        <v>7607</v>
      </c>
      <c r="L12" s="48">
        <v>445</v>
      </c>
      <c r="M12" s="39" t="s">
        <v>7555</v>
      </c>
      <c r="N12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2" s="25" t="str">
        <f aca="false">IF(Tabela_Assis[[#This Row],[Fim Garantia]]="","",IF(TODAY()&gt;Tabela_Assis[[#This Row],[Fim Garantia]],"NÃO","SIM"))</f>
        <v/>
      </c>
      <c r="P12" s="39"/>
      <c r="Q12" s="39"/>
      <c r="R12" s="55">
        <v>8300025</v>
      </c>
      <c r="S12" s="49" t="s">
        <v>7608</v>
      </c>
      <c r="T12" s="27" t="n">
        <f aca="false">Tabela_Assis[[#This Row],[Data]]</f>
        <v>44993</v>
      </c>
      <c r="U12" s="41"/>
      <c r="V12" s="50" t="s">
        <v>7581</v>
      </c>
      <c r="W12" s="19"/>
    </row>
    <row r="13" customFormat="false" ht="15" hidden="false" customHeight="false" outlineLevel="0" collapsed="false">
      <c r="A13" s="16">
        <v>44995</v>
      </c>
      <c r="B13" s="17" t="s">
        <v>7555</v>
      </c>
      <c r="C13" s="21" t="s">
        <v>7307</v>
      </c>
      <c r="D13" s="21" t="s">
        <v>7609</v>
      </c>
      <c r="E13" s="19">
        <v>604</v>
      </c>
      <c r="F13" s="20" t="s">
        <v>7610</v>
      </c>
      <c r="G13" s="20" t="s">
        <v>7611</v>
      </c>
      <c r="H13" s="21" t="s">
        <v>7361</v>
      </c>
      <c r="I13" s="22" t="s">
        <v>7612</v>
      </c>
      <c r="J13" s="23" t="s">
        <v>7613</v>
      </c>
      <c r="K13" s="21"/>
      <c r="L13" s="24">
        <v>111.85</v>
      </c>
      <c r="M13" s="16"/>
      <c r="N1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3" s="25" t="str">
        <f aca="false">IF(Tabela_Assis[[#This Row],[Fim Garantia]]="","",IF(TODAY()&gt;Tabela_Assis[[#This Row],[Fim Garantia]],"NÃO","SIM"))</f>
        <v/>
      </c>
      <c r="P13" s="16"/>
      <c r="Q13" s="16"/>
      <c r="R13" s="16"/>
      <c r="S13" s="22" t="s">
        <v>7614</v>
      </c>
      <c r="T13" s="27" t="n">
        <f aca="false">Tabela_Assis[[#This Row],[Data]]</f>
        <v>44995</v>
      </c>
      <c r="U13" s="21"/>
      <c r="V13" s="19" t="s">
        <v>7561</v>
      </c>
      <c r="W13" s="19"/>
    </row>
    <row r="14" customFormat="false" ht="35.05" hidden="false" customHeight="false" outlineLevel="0" collapsed="false">
      <c r="A14" s="16">
        <v>44998</v>
      </c>
      <c r="B14" s="17" t="s">
        <v>7555</v>
      </c>
      <c r="C14" s="21"/>
      <c r="D14" s="21" t="s">
        <v>7592</v>
      </c>
      <c r="E14" s="19">
        <v>795</v>
      </c>
      <c r="F14" s="20" t="s">
        <v>7615</v>
      </c>
      <c r="G14" s="56" t="s">
        <v>7616</v>
      </c>
      <c r="H14" s="57"/>
      <c r="I14" s="58"/>
      <c r="J14" s="23" t="s">
        <v>7617</v>
      </c>
      <c r="K14" s="21"/>
      <c r="L14" s="24">
        <v>214</v>
      </c>
      <c r="M14" s="16"/>
      <c r="N1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4" s="25" t="str">
        <f aca="false">IF(Tabela_Assis[[#This Row],[Fim Garantia]]="","",IF(TODAY()&gt;Tabela_Assis[[#This Row],[Fim Garantia]],"NÃO","SIM"))</f>
        <v/>
      </c>
      <c r="P14" s="16"/>
      <c r="Q14" s="16"/>
      <c r="R14" s="16"/>
      <c r="S14" s="22" t="s">
        <v>7618</v>
      </c>
      <c r="T14" s="52" t="n">
        <f aca="false">Tabela_Assis[[#This Row],[Data]]</f>
        <v>44998</v>
      </c>
      <c r="U14" s="21"/>
      <c r="V14" s="19" t="s">
        <v>7561</v>
      </c>
      <c r="W14" s="19"/>
    </row>
    <row r="15" customFormat="false" ht="15" hidden="false" customHeight="false" outlineLevel="0" collapsed="false">
      <c r="A15" s="16">
        <v>45006</v>
      </c>
      <c r="B15" s="17" t="s">
        <v>7555</v>
      </c>
      <c r="C15" s="18" t="s">
        <v>7318</v>
      </c>
      <c r="D15" s="18" t="s">
        <v>7619</v>
      </c>
      <c r="E15" s="19">
        <v>22470</v>
      </c>
      <c r="F15" s="20" t="s">
        <v>7620</v>
      </c>
      <c r="G15" s="20" t="s">
        <v>7621</v>
      </c>
      <c r="H15" s="21" t="s">
        <v>7622</v>
      </c>
      <c r="I15" s="22" t="s">
        <v>7623</v>
      </c>
      <c r="J15" s="23"/>
      <c r="K15" s="21"/>
      <c r="L15" s="24"/>
      <c r="M15" s="16"/>
      <c r="N1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5" s="25" t="str">
        <f aca="false">IF(Tabela_Assis[[#This Row],[Fim Garantia]]="","",IF(TODAY()&gt;Tabela_Assis[[#This Row],[Fim Garantia]],"NÃO","SIM"))</f>
        <v/>
      </c>
      <c r="P15" s="16"/>
      <c r="Q15" s="26"/>
      <c r="R15" s="26"/>
      <c r="S15" s="22"/>
      <c r="T15" s="27" t="n">
        <f aca="false">Tabela_Assis[[#This Row],[Data]]</f>
        <v>45006</v>
      </c>
      <c r="U15" s="21"/>
      <c r="V15" s="19"/>
      <c r="W15" s="19"/>
    </row>
    <row r="16" customFormat="false" ht="15" hidden="false" customHeight="false" outlineLevel="0" collapsed="false">
      <c r="A16" s="16">
        <v>45013</v>
      </c>
      <c r="B16" s="17" t="s">
        <v>7555</v>
      </c>
      <c r="C16" s="18" t="s">
        <v>7307</v>
      </c>
      <c r="D16" s="18" t="s">
        <v>7624</v>
      </c>
      <c r="E16" s="19">
        <v>35769</v>
      </c>
      <c r="F16" s="20" t="s">
        <v>7625</v>
      </c>
      <c r="G16" s="59" t="s">
        <v>7626</v>
      </c>
      <c r="H16" s="21" t="s">
        <v>7340</v>
      </c>
      <c r="I16" s="58" t="s">
        <v>7627</v>
      </c>
      <c r="J16" s="23"/>
      <c r="K16" s="21" t="s">
        <v>7628</v>
      </c>
      <c r="L16" s="24"/>
      <c r="M16" s="16"/>
      <c r="N1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6" s="25" t="str">
        <f aca="false">IF(Tabela_Assis[[#This Row],[Fim Garantia]]="","",IF(TODAY()&gt;Tabela_Assis[[#This Row],[Fim Garantia]],"NÃO","SIM"))</f>
        <v/>
      </c>
      <c r="P16" s="16"/>
      <c r="Q16" s="26"/>
      <c r="R16" s="26"/>
      <c r="S16" s="22"/>
      <c r="T16" s="27" t="n">
        <f aca="false">Tabela_Assis[[#This Row],[Data]]</f>
        <v>45013</v>
      </c>
      <c r="U16" s="21"/>
      <c r="V16" s="19"/>
      <c r="W16" s="19"/>
    </row>
    <row r="17" customFormat="false" ht="15" hidden="false" customHeight="false" outlineLevel="0" collapsed="false">
      <c r="A17" s="16">
        <v>45013</v>
      </c>
      <c r="B17" s="17" t="s">
        <v>7555</v>
      </c>
      <c r="C17" s="18" t="s">
        <v>7307</v>
      </c>
      <c r="D17" s="18" t="s">
        <v>7629</v>
      </c>
      <c r="E17" s="19">
        <v>5630</v>
      </c>
      <c r="F17" s="20" t="s">
        <v>7630</v>
      </c>
      <c r="G17" s="59" t="s">
        <v>7631</v>
      </c>
      <c r="H17" s="21" t="s">
        <v>7380</v>
      </c>
      <c r="I17" s="22" t="s">
        <v>7632</v>
      </c>
      <c r="J17" s="23"/>
      <c r="K17" s="21" t="s">
        <v>7633</v>
      </c>
      <c r="L17" s="24"/>
      <c r="M17" s="16"/>
      <c r="N1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7" s="25" t="str">
        <f aca="false">IF(Tabela_Assis[[#This Row],[Fim Garantia]]="","",IF(TODAY()&gt;Tabela_Assis[[#This Row],[Fim Garantia]],"NÃO","SIM"))</f>
        <v/>
      </c>
      <c r="P17" s="16"/>
      <c r="Q17" s="26"/>
      <c r="R17" s="26"/>
      <c r="S17" s="22"/>
      <c r="T17" s="27" t="n">
        <f aca="false">Tabela_Assis[[#This Row],[Data]]</f>
        <v>45013</v>
      </c>
      <c r="U17" s="21"/>
      <c r="V17" s="19"/>
      <c r="W17" s="19"/>
    </row>
    <row r="18" customFormat="false" ht="15" hidden="false" customHeight="false" outlineLevel="0" collapsed="false">
      <c r="A18" s="16">
        <v>45035</v>
      </c>
      <c r="B18" s="17" t="s">
        <v>7555</v>
      </c>
      <c r="C18" s="21"/>
      <c r="D18" s="21" t="s">
        <v>7634</v>
      </c>
      <c r="E18" s="19">
        <v>5738</v>
      </c>
      <c r="F18" s="20" t="s">
        <v>7635</v>
      </c>
      <c r="G18" s="60" t="s">
        <v>7636</v>
      </c>
      <c r="H18" s="21"/>
      <c r="I18" s="58"/>
      <c r="J18" s="23" t="s">
        <v>7637</v>
      </c>
      <c r="K18" s="21"/>
      <c r="L18" s="24">
        <v>3679</v>
      </c>
      <c r="M18" s="16"/>
      <c r="N1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8" s="25" t="str">
        <f aca="false">IF(Tabela_Assis[[#This Row],[Fim Garantia]]="","",IF(TODAY()&gt;Tabela_Assis[[#This Row],[Fim Garantia]],"NÃO","SIM"))</f>
        <v/>
      </c>
      <c r="P18" s="16"/>
      <c r="Q18" s="16"/>
      <c r="R18" s="16"/>
      <c r="S18" s="22" t="s">
        <v>7638</v>
      </c>
      <c r="T18" s="27" t="n">
        <f aca="false">Tabela_Assis[[#This Row],[Data]]</f>
        <v>45035</v>
      </c>
      <c r="U18" s="21"/>
      <c r="V18" s="19" t="s">
        <v>7561</v>
      </c>
      <c r="W18" s="19"/>
    </row>
    <row r="19" customFormat="false" ht="15" hidden="false" customHeight="false" outlineLevel="0" collapsed="false">
      <c r="A19" s="16">
        <v>45061</v>
      </c>
      <c r="B19" s="17" t="s">
        <v>7555</v>
      </c>
      <c r="C19" s="18" t="s">
        <v>7307</v>
      </c>
      <c r="D19" s="18" t="s">
        <v>7639</v>
      </c>
      <c r="E19" s="19">
        <v>22713</v>
      </c>
      <c r="F19" s="20" t="s">
        <v>7640</v>
      </c>
      <c r="G19" s="59" t="s">
        <v>7641</v>
      </c>
      <c r="H19" s="21" t="s">
        <v>7311</v>
      </c>
      <c r="I19" s="22" t="s">
        <v>7632</v>
      </c>
      <c r="J19" s="23"/>
      <c r="K19" s="21"/>
      <c r="L19" s="24"/>
      <c r="M19" s="16"/>
      <c r="N1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9" s="25" t="str">
        <f aca="false">IF(Tabela_Assis[[#This Row],[Fim Garantia]]="","",IF(TODAY()&gt;Tabela_Assis[[#This Row],[Fim Garantia]],"NÃO","SIM"))</f>
        <v/>
      </c>
      <c r="P19" s="16"/>
      <c r="Q19" s="26"/>
      <c r="R19" s="26"/>
      <c r="S19" s="22"/>
      <c r="T19" s="52" t="n">
        <f aca="false">Tabela_Assis[[#This Row],[Data]]</f>
        <v>45061</v>
      </c>
      <c r="U19" s="21"/>
      <c r="V19" s="19"/>
      <c r="W19" s="19"/>
    </row>
    <row r="20" s="63" customFormat="true" ht="15" hidden="false" customHeight="false" outlineLevel="0" collapsed="false">
      <c r="A20" s="16">
        <v>45063</v>
      </c>
      <c r="B20" s="17" t="s">
        <v>7591</v>
      </c>
      <c r="C20" s="21" t="s">
        <v>7307</v>
      </c>
      <c r="D20" s="21" t="s">
        <v>7592</v>
      </c>
      <c r="E20" s="19">
        <v>16187</v>
      </c>
      <c r="F20" s="20" t="s">
        <v>7329</v>
      </c>
      <c r="G20" s="59" t="s">
        <v>405</v>
      </c>
      <c r="H20" s="21" t="s">
        <v>7642</v>
      </c>
      <c r="I20" s="61" t="s">
        <v>7643</v>
      </c>
      <c r="J20" s="23"/>
      <c r="K20" s="21" t="s">
        <v>7644</v>
      </c>
      <c r="L20" s="24"/>
      <c r="M20" s="16" t="s">
        <v>7591</v>
      </c>
      <c r="N2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0" s="25" t="str">
        <f aca="false">IF(Tabela_Assis[[#This Row],[Fim Garantia]]="","",IF(TODAY()&gt;Tabela_Assis[[#This Row],[Fim Garantia]],"NÃO","SIM"))</f>
        <v/>
      </c>
      <c r="P20" s="16"/>
      <c r="Q20" s="16"/>
      <c r="R20" s="19">
        <v>96535900003</v>
      </c>
      <c r="S20" s="22" t="s">
        <v>7645</v>
      </c>
      <c r="T20" s="52" t="n">
        <f aca="false">Tabela_Assis[[#This Row],[Data]]</f>
        <v>45063</v>
      </c>
      <c r="U20" s="21"/>
      <c r="V20" s="62" t="s">
        <v>7581</v>
      </c>
      <c r="W20" s="19"/>
    </row>
    <row r="21" customFormat="false" ht="15" hidden="false" customHeight="false" outlineLevel="0" collapsed="false">
      <c r="A21" s="16">
        <v>45068</v>
      </c>
      <c r="B21" s="17" t="s">
        <v>7555</v>
      </c>
      <c r="C21" s="21" t="s">
        <v>7307</v>
      </c>
      <c r="D21" s="21" t="s">
        <v>7646</v>
      </c>
      <c r="E21" s="19">
        <v>9520</v>
      </c>
      <c r="F21" s="20" t="s">
        <v>7647</v>
      </c>
      <c r="G21" s="64" t="s">
        <v>7648</v>
      </c>
      <c r="H21" s="65" t="s">
        <v>7437</v>
      </c>
      <c r="I21" s="22" t="s">
        <v>7632</v>
      </c>
      <c r="J21" s="23" t="s">
        <v>7649</v>
      </c>
      <c r="K21" s="21"/>
      <c r="L21" s="24">
        <v>1592</v>
      </c>
      <c r="M21" s="16"/>
      <c r="N2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1" s="25" t="str">
        <f aca="false">IF(Tabela_Assis[[#This Row],[Fim Garantia]]="","",IF(TODAY()&gt;Tabela_Assis[[#This Row],[Fim Garantia]],"NÃO","SIM"))</f>
        <v/>
      </c>
      <c r="P21" s="16"/>
      <c r="Q21" s="16"/>
      <c r="R21" s="16"/>
      <c r="S21" s="22" t="s">
        <v>7650</v>
      </c>
      <c r="T21" s="27" t="n">
        <f aca="false">Tabela_Assis[[#This Row],[Data]]</f>
        <v>45068</v>
      </c>
      <c r="U21" s="21"/>
      <c r="V21" s="19" t="s">
        <v>7561</v>
      </c>
      <c r="W21" s="19"/>
    </row>
    <row r="22" customFormat="false" ht="15" hidden="false" customHeight="false" outlineLevel="0" collapsed="false">
      <c r="A22" s="16">
        <v>45078</v>
      </c>
      <c r="B22" s="17" t="s">
        <v>7591</v>
      </c>
      <c r="C22" s="21" t="s">
        <v>7318</v>
      </c>
      <c r="D22" s="21" t="s">
        <v>7651</v>
      </c>
      <c r="E22" s="19">
        <v>26972</v>
      </c>
      <c r="F22" s="20" t="s">
        <v>7652</v>
      </c>
      <c r="G22" s="59" t="s">
        <v>7653</v>
      </c>
      <c r="H22" s="21" t="s">
        <v>7377</v>
      </c>
      <c r="I22" s="58" t="s">
        <v>7654</v>
      </c>
      <c r="J22" s="23" t="s">
        <v>7655</v>
      </c>
      <c r="K22" s="21"/>
      <c r="L22" s="24">
        <v>559.8</v>
      </c>
      <c r="M22" s="16"/>
      <c r="N2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2" s="25" t="str">
        <f aca="false">IF(Tabela_Assis[[#This Row],[Fim Garantia]]="","",IF(TODAY()&gt;Tabela_Assis[[#This Row],[Fim Garantia]],"NÃO","SIM"))</f>
        <v/>
      </c>
      <c r="P22" s="16"/>
      <c r="Q22" s="16"/>
      <c r="R22" s="16"/>
      <c r="S22" s="22" t="s">
        <v>7650</v>
      </c>
      <c r="T22" s="27" t="n">
        <f aca="false">Tabela_Assis[[#This Row],[Data]]</f>
        <v>45078</v>
      </c>
      <c r="U22" s="21"/>
      <c r="V22" s="19" t="s">
        <v>7561</v>
      </c>
      <c r="W22" s="19"/>
    </row>
    <row r="23" customFormat="false" ht="15" hidden="false" customHeight="false" outlineLevel="0" collapsed="false">
      <c r="A23" s="16">
        <v>45084</v>
      </c>
      <c r="B23" s="17" t="s">
        <v>7591</v>
      </c>
      <c r="C23" s="18" t="s">
        <v>7307</v>
      </c>
      <c r="D23" s="18" t="s">
        <v>7592</v>
      </c>
      <c r="E23" s="19">
        <v>34649</v>
      </c>
      <c r="F23" s="20" t="s">
        <v>7656</v>
      </c>
      <c r="G23" s="20" t="s">
        <v>7657</v>
      </c>
      <c r="H23" s="21" t="s">
        <v>7457</v>
      </c>
      <c r="I23" s="22" t="s">
        <v>7658</v>
      </c>
      <c r="J23" s="23"/>
      <c r="K23" s="21" t="s">
        <v>7659</v>
      </c>
      <c r="L23" s="24"/>
      <c r="M23" s="16"/>
      <c r="N2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3" s="25" t="str">
        <f aca="false">IF(Tabela_Assis[[#This Row],[Fim Garantia]]="","",IF(TODAY()&gt;Tabela_Assis[[#This Row],[Fim Garantia]],"NÃO","SIM"))</f>
        <v/>
      </c>
      <c r="P23" s="16"/>
      <c r="Q23" s="26"/>
      <c r="R23" s="66" t="s">
        <v>3093</v>
      </c>
      <c r="S23" s="22"/>
      <c r="T23" s="27" t="n">
        <f aca="false">Tabela_Assis[[#This Row],[Data]]</f>
        <v>45084</v>
      </c>
      <c r="U23" s="21"/>
      <c r="V23" s="19" t="s">
        <v>7561</v>
      </c>
      <c r="W23" s="19"/>
    </row>
    <row r="24" customFormat="false" ht="15" hidden="false" customHeight="false" outlineLevel="0" collapsed="false">
      <c r="A24" s="16">
        <v>45085</v>
      </c>
      <c r="B24" s="17" t="s">
        <v>7591</v>
      </c>
      <c r="C24" s="21" t="s">
        <v>7318</v>
      </c>
      <c r="D24" s="21" t="s">
        <v>7660</v>
      </c>
      <c r="E24" s="19">
        <v>10162</v>
      </c>
      <c r="F24" s="20" t="s">
        <v>7661</v>
      </c>
      <c r="G24" s="59" t="s">
        <v>7662</v>
      </c>
      <c r="H24" s="21" t="s">
        <v>7380</v>
      </c>
      <c r="I24" s="22" t="s">
        <v>7632</v>
      </c>
      <c r="J24" s="23" t="s">
        <v>7663</v>
      </c>
      <c r="K24" s="21"/>
      <c r="L24" s="24">
        <v>842</v>
      </c>
      <c r="M24" s="16"/>
      <c r="N2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4" s="25" t="str">
        <f aca="false">IF(Tabela_Assis[[#This Row],[Fim Garantia]]="","",IF(TODAY()&gt;Tabela_Assis[[#This Row],[Fim Garantia]],"NÃO","SIM"))</f>
        <v/>
      </c>
      <c r="P24" s="16"/>
      <c r="Q24" s="16"/>
      <c r="R24" s="16"/>
      <c r="S24" s="22" t="s">
        <v>7650</v>
      </c>
      <c r="T24" s="27" t="n">
        <f aca="false">Tabela_Assis[[#This Row],[Data]]</f>
        <v>45085</v>
      </c>
      <c r="U24" s="21"/>
      <c r="V24" s="19" t="s">
        <v>7561</v>
      </c>
      <c r="W24" s="19"/>
    </row>
    <row r="25" customFormat="false" ht="15" hidden="false" customHeight="false" outlineLevel="0" collapsed="false">
      <c r="A25" s="16">
        <v>45085</v>
      </c>
      <c r="B25" s="17" t="s">
        <v>7591</v>
      </c>
      <c r="C25" s="21" t="s">
        <v>7318</v>
      </c>
      <c r="D25" s="21" t="s">
        <v>7664</v>
      </c>
      <c r="E25" s="19">
        <v>26190</v>
      </c>
      <c r="F25" s="20" t="s">
        <v>7665</v>
      </c>
      <c r="G25" s="20" t="s">
        <v>7666</v>
      </c>
      <c r="H25" s="21" t="s">
        <v>7380</v>
      </c>
      <c r="I25" s="58" t="s">
        <v>7667</v>
      </c>
      <c r="J25" s="23" t="s">
        <v>7637</v>
      </c>
      <c r="K25" s="21"/>
      <c r="L25" s="24">
        <v>842</v>
      </c>
      <c r="M25" s="16"/>
      <c r="N2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5" s="25" t="str">
        <f aca="false">IF(Tabela_Assis[[#This Row],[Fim Garantia]]="","",IF(TODAY()&gt;Tabela_Assis[[#This Row],[Fim Garantia]],"NÃO","SIM"))</f>
        <v/>
      </c>
      <c r="P25" s="16"/>
      <c r="Q25" s="16"/>
      <c r="R25" s="16"/>
      <c r="S25" s="22" t="s">
        <v>7650</v>
      </c>
      <c r="T25" s="27" t="n">
        <f aca="false">Tabela_Assis[[#This Row],[Data]]</f>
        <v>45085</v>
      </c>
      <c r="U25" s="21"/>
      <c r="V25" s="19" t="s">
        <v>7561</v>
      </c>
      <c r="W25" s="19"/>
    </row>
    <row r="26" s="63" customFormat="true" ht="15" hidden="false" customHeight="false" outlineLevel="0" collapsed="false">
      <c r="A26" s="39">
        <v>45110</v>
      </c>
      <c r="B26" s="40" t="s">
        <v>7591</v>
      </c>
      <c r="C26" s="41" t="s">
        <v>7318</v>
      </c>
      <c r="D26" s="41" t="s">
        <v>7668</v>
      </c>
      <c r="E26" s="42">
        <v>19550</v>
      </c>
      <c r="F26" s="43" t="s">
        <v>7669</v>
      </c>
      <c r="G26" s="67" t="s">
        <v>7670</v>
      </c>
      <c r="H26" s="65" t="s">
        <v>7437</v>
      </c>
      <c r="I26" s="46"/>
      <c r="J26" s="47" t="s">
        <v>7671</v>
      </c>
      <c r="K26" s="41"/>
      <c r="L26" s="48">
        <v>769.3</v>
      </c>
      <c r="M26" s="39" t="s">
        <v>7591</v>
      </c>
      <c r="N26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6" s="25" t="str">
        <f aca="false">IF(Tabela_Assis[[#This Row],[Fim Garantia]]="","",IF(TODAY()&gt;Tabela_Assis[[#This Row],[Fim Garantia]],"NÃO","SIM"))</f>
        <v/>
      </c>
      <c r="P26" s="39"/>
      <c r="Q26" s="68"/>
      <c r="R26" s="39"/>
      <c r="S26" s="69" t="s">
        <v>7672</v>
      </c>
      <c r="T26" s="27" t="n">
        <f aca="false">Tabela_Assis[[#This Row],[Data]]</f>
        <v>45110</v>
      </c>
      <c r="U26" s="52"/>
      <c r="V26" s="50" t="s">
        <v>7581</v>
      </c>
      <c r="W26" s="19"/>
    </row>
    <row r="27" customFormat="false" ht="15" hidden="false" customHeight="false" outlineLevel="0" collapsed="false">
      <c r="A27" s="16">
        <v>45148</v>
      </c>
      <c r="B27" s="17" t="s">
        <v>7555</v>
      </c>
      <c r="C27" s="21" t="s">
        <v>7318</v>
      </c>
      <c r="D27" s="21" t="s">
        <v>7673</v>
      </c>
      <c r="E27" s="19">
        <v>13196</v>
      </c>
      <c r="F27" s="20" t="s">
        <v>7674</v>
      </c>
      <c r="G27" s="64" t="s">
        <v>7675</v>
      </c>
      <c r="H27" s="65" t="s">
        <v>7311</v>
      </c>
      <c r="I27" s="61" t="s">
        <v>7676</v>
      </c>
      <c r="J27" s="23" t="s">
        <v>7677</v>
      </c>
      <c r="K27" s="21"/>
      <c r="L27" s="24">
        <v>830</v>
      </c>
      <c r="M27" s="16"/>
      <c r="N2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7" s="25" t="str">
        <f aca="false">IF(Tabela_Assis[[#This Row],[Fim Garantia]]="","",IF(TODAY()&gt;Tabela_Assis[[#This Row],[Fim Garantia]],"NÃO","SIM"))</f>
        <v/>
      </c>
      <c r="P27" s="16"/>
      <c r="Q27" s="16"/>
      <c r="R27" s="16"/>
      <c r="S27" s="22" t="s">
        <v>7650</v>
      </c>
      <c r="T27" s="27" t="n">
        <f aca="false">Tabela_Assis[[#This Row],[Data]]</f>
        <v>45148</v>
      </c>
      <c r="U27" s="21"/>
      <c r="V27" s="19" t="s">
        <v>7561</v>
      </c>
      <c r="W27" s="19"/>
    </row>
    <row r="28" s="63" customFormat="true" ht="15" hidden="false" customHeight="false" outlineLevel="0" collapsed="false">
      <c r="A28" s="16">
        <v>45152</v>
      </c>
      <c r="B28" s="17" t="s">
        <v>7555</v>
      </c>
      <c r="C28" s="18" t="s">
        <v>7307</v>
      </c>
      <c r="D28" s="18" t="s">
        <v>7678</v>
      </c>
      <c r="E28" s="19">
        <v>4030</v>
      </c>
      <c r="F28" s="20" t="s">
        <v>7679</v>
      </c>
      <c r="G28" s="59" t="s">
        <v>7371</v>
      </c>
      <c r="H28" s="21" t="s">
        <v>7311</v>
      </c>
      <c r="I28" s="58" t="s">
        <v>7680</v>
      </c>
      <c r="J28" s="23"/>
      <c r="K28" s="21"/>
      <c r="L28" s="24"/>
      <c r="M28" s="16"/>
      <c r="N2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8" s="25" t="str">
        <f aca="false">IF(Tabela_Assis[[#This Row],[Fim Garantia]]="","",IF(TODAY()&gt;Tabela_Assis[[#This Row],[Fim Garantia]],"NÃO","SIM"))</f>
        <v/>
      </c>
      <c r="P28" s="16"/>
      <c r="Q28" s="26"/>
      <c r="R28" s="26"/>
      <c r="S28" s="70"/>
      <c r="T28" s="27" t="n">
        <f aca="false">Tabela_Assis[[#This Row],[Data]]</f>
        <v>45152</v>
      </c>
      <c r="U28" s="27"/>
      <c r="V28" s="53"/>
      <c r="W28" s="19"/>
    </row>
    <row r="29" customFormat="false" ht="15" hidden="false" customHeight="false" outlineLevel="0" collapsed="false">
      <c r="A29" s="16">
        <v>45155</v>
      </c>
      <c r="B29" s="17" t="s">
        <v>7555</v>
      </c>
      <c r="C29" s="21" t="s">
        <v>7318</v>
      </c>
      <c r="D29" s="21" t="s">
        <v>7681</v>
      </c>
      <c r="E29" s="19">
        <v>19038</v>
      </c>
      <c r="F29" s="20" t="s">
        <v>7682</v>
      </c>
      <c r="G29" s="60" t="s">
        <v>7683</v>
      </c>
      <c r="H29" s="21" t="s">
        <v>7684</v>
      </c>
      <c r="I29" s="58" t="s">
        <v>7680</v>
      </c>
      <c r="J29" s="23" t="s">
        <v>7685</v>
      </c>
      <c r="K29" s="21"/>
      <c r="L29" s="24">
        <v>1592</v>
      </c>
      <c r="M29" s="16"/>
      <c r="N2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9" s="25" t="str">
        <f aca="false">IF(Tabela_Assis[[#This Row],[Fim Garantia]]="","",IF(TODAY()&gt;Tabela_Assis[[#This Row],[Fim Garantia]],"NÃO","SIM"))</f>
        <v/>
      </c>
      <c r="P29" s="16"/>
      <c r="Q29" s="16"/>
      <c r="R29" s="16"/>
      <c r="S29" s="22" t="s">
        <v>7650</v>
      </c>
      <c r="T29" s="27" t="n">
        <f aca="false">Tabela_Assis[[#This Row],[Data]]</f>
        <v>45155</v>
      </c>
      <c r="U29" s="21"/>
      <c r="V29" s="19" t="s">
        <v>7561</v>
      </c>
      <c r="W29" s="19"/>
    </row>
    <row r="30" customFormat="false" ht="15" hidden="false" customHeight="false" outlineLevel="0" collapsed="false">
      <c r="A30" s="16">
        <v>45166</v>
      </c>
      <c r="B30" s="17" t="s">
        <v>7306</v>
      </c>
      <c r="C30" s="18" t="s">
        <v>7307</v>
      </c>
      <c r="D30" s="18" t="s">
        <v>7686</v>
      </c>
      <c r="E30" s="19">
        <v>16616</v>
      </c>
      <c r="F30" s="20" t="s">
        <v>7687</v>
      </c>
      <c r="G30" s="59" t="s">
        <v>7688</v>
      </c>
      <c r="H30" s="21" t="s">
        <v>7689</v>
      </c>
      <c r="I30" s="58" t="s">
        <v>7690</v>
      </c>
      <c r="J30" s="23"/>
      <c r="K30" s="21" t="s">
        <v>7691</v>
      </c>
      <c r="L30" s="24"/>
      <c r="M30" s="16"/>
      <c r="N3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0" s="25" t="str">
        <f aca="false">IF(Tabela_Assis[[#This Row],[Fim Garantia]]="","",IF(TODAY()&gt;Tabela_Assis[[#This Row],[Fim Garantia]],"NÃO","SIM"))</f>
        <v/>
      </c>
      <c r="P30" s="16"/>
      <c r="Q30" s="26"/>
      <c r="R30" s="26"/>
      <c r="S30" s="22" t="s">
        <v>7692</v>
      </c>
      <c r="T30" s="52" t="n">
        <f aca="false">Tabela_Assis[[#This Row],[Data]]</f>
        <v>45166</v>
      </c>
      <c r="U30" s="21"/>
      <c r="V30" s="19"/>
      <c r="W30" s="19"/>
    </row>
    <row r="31" customFormat="false" ht="15" hidden="false" customHeight="false" outlineLevel="0" collapsed="false">
      <c r="A31" s="16">
        <v>45177</v>
      </c>
      <c r="B31" s="17" t="s">
        <v>7555</v>
      </c>
      <c r="C31" s="18" t="s">
        <v>7307</v>
      </c>
      <c r="D31" s="18" t="s">
        <v>7693</v>
      </c>
      <c r="E31" s="19">
        <v>35130</v>
      </c>
      <c r="F31" s="20" t="s">
        <v>7694</v>
      </c>
      <c r="G31" s="59" t="s">
        <v>7695</v>
      </c>
      <c r="H31" s="21" t="s">
        <v>7380</v>
      </c>
      <c r="I31" s="22" t="s">
        <v>7632</v>
      </c>
      <c r="J31" s="23"/>
      <c r="K31" s="21" t="s">
        <v>7696</v>
      </c>
      <c r="L31" s="24">
        <v>442.8</v>
      </c>
      <c r="M31" s="16"/>
      <c r="N3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1" s="25" t="str">
        <f aca="false">IF(Tabela_Assis[[#This Row],[Fim Garantia]]="","",IF(TODAY()&gt;Tabela_Assis[[#This Row],[Fim Garantia]],"NÃO","SIM"))</f>
        <v/>
      </c>
      <c r="P31" s="16"/>
      <c r="Q31" s="16"/>
      <c r="R31" s="16" t="s">
        <v>7697</v>
      </c>
      <c r="S31" s="22" t="s">
        <v>7698</v>
      </c>
      <c r="T31" s="52" t="n">
        <f aca="false">Tabela_Assis[[#This Row],[Data]]</f>
        <v>45177</v>
      </c>
      <c r="U31" s="21"/>
      <c r="V31" s="19" t="s">
        <v>7561</v>
      </c>
      <c r="W31" s="19"/>
    </row>
    <row r="32" customFormat="false" ht="15" hidden="false" customHeight="false" outlineLevel="0" collapsed="false">
      <c r="A32" s="39">
        <v>45182</v>
      </c>
      <c r="B32" s="40" t="s">
        <v>7591</v>
      </c>
      <c r="C32" s="41" t="s">
        <v>7318</v>
      </c>
      <c r="D32" s="41" t="s">
        <v>7592</v>
      </c>
      <c r="E32" s="42">
        <v>16616</v>
      </c>
      <c r="F32" s="43" t="s">
        <v>7687</v>
      </c>
      <c r="G32" s="44" t="s">
        <v>7688</v>
      </c>
      <c r="H32" s="71" t="s">
        <v>7699</v>
      </c>
      <c r="I32" s="49" t="s">
        <v>7700</v>
      </c>
      <c r="J32" s="47" t="s">
        <v>7701</v>
      </c>
      <c r="K32" s="41" t="s">
        <v>7702</v>
      </c>
      <c r="L32" s="48">
        <v>3676</v>
      </c>
      <c r="M32" s="39" t="s">
        <v>7591</v>
      </c>
      <c r="N32" s="39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45166</v>
      </c>
      <c r="O32" s="25" t="str">
        <f aca="false">IF(Tabela_Assis[[#This Row],[Fim Garantia]]="","",IF(TODAY()&gt;Tabela_Assis[[#This Row],[Fim Garantia]],"NÃO","SIM"))</f>
        <v/>
      </c>
      <c r="P32" s="39"/>
      <c r="Q32" s="39"/>
      <c r="R32" s="39"/>
      <c r="S32" s="49" t="s">
        <v>7703</v>
      </c>
      <c r="T32" s="52" t="n">
        <f aca="false">Tabela_Assis[[#This Row],[Data]]</f>
        <v>45182</v>
      </c>
      <c r="U32" s="41"/>
      <c r="V32" s="50" t="s">
        <v>7581</v>
      </c>
      <c r="W32" s="19"/>
    </row>
    <row r="33" customFormat="false" ht="15" hidden="false" customHeight="false" outlineLevel="0" collapsed="false">
      <c r="A33" s="16">
        <v>45182</v>
      </c>
      <c r="B33" s="17" t="s">
        <v>7555</v>
      </c>
      <c r="C33" s="18" t="s">
        <v>7307</v>
      </c>
      <c r="D33" s="18" t="s">
        <v>7704</v>
      </c>
      <c r="E33" s="19">
        <v>12858</v>
      </c>
      <c r="F33" s="20" t="s">
        <v>7705</v>
      </c>
      <c r="G33" s="20" t="s">
        <v>7706</v>
      </c>
      <c r="H33" s="21" t="s">
        <v>7311</v>
      </c>
      <c r="I33" s="22" t="s">
        <v>7632</v>
      </c>
      <c r="J33" s="23"/>
      <c r="K33" s="21" t="s">
        <v>7707</v>
      </c>
      <c r="L33" s="24"/>
      <c r="M33" s="16"/>
      <c r="N3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3" s="25" t="str">
        <f aca="false">IF(Tabela_Assis[[#This Row],[Fim Garantia]]="","",IF(TODAY()&gt;Tabela_Assis[[#This Row],[Fim Garantia]],"NÃO","SIM"))</f>
        <v/>
      </c>
      <c r="P33" s="16"/>
      <c r="Q33" s="26"/>
      <c r="R33" s="26" t="s">
        <v>4236</v>
      </c>
      <c r="S33" s="22"/>
      <c r="T33" s="27" t="n">
        <f aca="false">Tabela_Assis[[#This Row],[Data]]</f>
        <v>45182</v>
      </c>
      <c r="U33" s="21"/>
      <c r="V33" s="19" t="s">
        <v>7561</v>
      </c>
      <c r="W33" s="19"/>
    </row>
    <row r="34" customFormat="false" ht="15" hidden="false" customHeight="false" outlineLevel="0" collapsed="false">
      <c r="A34" s="16">
        <v>45198</v>
      </c>
      <c r="B34" s="17" t="s">
        <v>7555</v>
      </c>
      <c r="C34" s="18" t="s">
        <v>7307</v>
      </c>
      <c r="D34" s="18" t="s">
        <v>7708</v>
      </c>
      <c r="E34" s="19">
        <v>20770</v>
      </c>
      <c r="F34" s="20" t="s">
        <v>7709</v>
      </c>
      <c r="G34" s="20" t="s">
        <v>7710</v>
      </c>
      <c r="H34" s="21" t="s">
        <v>7311</v>
      </c>
      <c r="I34" s="22" t="s">
        <v>7711</v>
      </c>
      <c r="J34" s="23"/>
      <c r="K34" s="21" t="s">
        <v>7712</v>
      </c>
      <c r="L34" s="24"/>
      <c r="M34" s="16"/>
      <c r="N3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4" s="25" t="str">
        <f aca="false">IF(Tabela_Assis[[#This Row],[Fim Garantia]]="","",IF(TODAY()&gt;Tabela_Assis[[#This Row],[Fim Garantia]],"NÃO","SIM"))</f>
        <v/>
      </c>
      <c r="P34" s="16"/>
      <c r="Q34" s="16"/>
      <c r="R34" s="16" t="s">
        <v>7713</v>
      </c>
      <c r="S34" s="22"/>
      <c r="T34" s="27" t="n">
        <f aca="false">Tabela_Assis[[#This Row],[Data]]</f>
        <v>45198</v>
      </c>
      <c r="U34" s="21"/>
      <c r="V34" s="19" t="s">
        <v>7561</v>
      </c>
      <c r="W34" s="19"/>
    </row>
    <row r="35" customFormat="false" ht="15" hidden="false" customHeight="false" outlineLevel="0" collapsed="false">
      <c r="A35" s="16">
        <v>45215</v>
      </c>
      <c r="B35" s="17" t="s">
        <v>7555</v>
      </c>
      <c r="C35" s="18" t="s">
        <v>7307</v>
      </c>
      <c r="D35" s="18" t="s">
        <v>7714</v>
      </c>
      <c r="E35" s="19">
        <v>7188</v>
      </c>
      <c r="F35" s="20" t="s">
        <v>7715</v>
      </c>
      <c r="G35" s="20" t="s">
        <v>7716</v>
      </c>
      <c r="H35" s="21" t="s">
        <v>7316</v>
      </c>
      <c r="I35" s="22" t="s">
        <v>7717</v>
      </c>
      <c r="J35" s="23"/>
      <c r="K35" s="21" t="s">
        <v>7718</v>
      </c>
      <c r="L35" s="24"/>
      <c r="M35" s="16"/>
      <c r="N3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5" s="25" t="str">
        <f aca="false">IF(Tabela_Assis[[#This Row],[Fim Garantia]]="","",IF(TODAY()&gt;Tabela_Assis[[#This Row],[Fim Garantia]],"NÃO","SIM"))</f>
        <v/>
      </c>
      <c r="P35" s="16"/>
      <c r="Q35" s="26"/>
      <c r="R35" s="26" t="s">
        <v>7719</v>
      </c>
      <c r="S35" s="22" t="s">
        <v>7720</v>
      </c>
      <c r="T35" s="27" t="n">
        <f aca="false">Tabela_Assis[[#This Row],[Data]]</f>
        <v>45215</v>
      </c>
      <c r="U35" s="21"/>
      <c r="V35" s="19" t="s">
        <v>7561</v>
      </c>
      <c r="W35" s="19"/>
    </row>
    <row r="36" customFormat="false" ht="15" hidden="false" customHeight="false" outlineLevel="0" collapsed="false">
      <c r="A36" s="16">
        <v>45218</v>
      </c>
      <c r="B36" s="17" t="s">
        <v>7555</v>
      </c>
      <c r="C36" s="18" t="s">
        <v>7307</v>
      </c>
      <c r="D36" s="18" t="s">
        <v>7721</v>
      </c>
      <c r="E36" s="19">
        <v>6637</v>
      </c>
      <c r="F36" s="20" t="s">
        <v>7722</v>
      </c>
      <c r="G36" s="59" t="s">
        <v>7723</v>
      </c>
      <c r="H36" s="21" t="s">
        <v>7311</v>
      </c>
      <c r="I36" s="22" t="s">
        <v>7632</v>
      </c>
      <c r="J36" s="23"/>
      <c r="K36" s="21" t="s">
        <v>7724</v>
      </c>
      <c r="L36" s="24"/>
      <c r="M36" s="16"/>
      <c r="N3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6" s="25" t="str">
        <f aca="false">IF(Tabela_Assis[[#This Row],[Fim Garantia]]="","",IF(TODAY()&gt;Tabela_Assis[[#This Row],[Fim Garantia]],"NÃO","SIM"))</f>
        <v/>
      </c>
      <c r="P36" s="16"/>
      <c r="Q36" s="26"/>
      <c r="R36" s="26" t="s">
        <v>7725</v>
      </c>
      <c r="S36" s="22"/>
      <c r="T36" s="52" t="n">
        <f aca="false">Tabela_Assis[[#This Row],[Data]]</f>
        <v>45218</v>
      </c>
      <c r="U36" s="21"/>
      <c r="V36" s="19" t="s">
        <v>7561</v>
      </c>
      <c r="W36" s="19"/>
    </row>
    <row r="37" customFormat="false" ht="15" hidden="false" customHeight="false" outlineLevel="0" collapsed="false">
      <c r="A37" s="16">
        <v>45247</v>
      </c>
      <c r="B37" s="17" t="s">
        <v>7306</v>
      </c>
      <c r="C37" s="18" t="s">
        <v>7318</v>
      </c>
      <c r="D37" s="18" t="s">
        <v>7693</v>
      </c>
      <c r="E37" s="19">
        <v>13544</v>
      </c>
      <c r="F37" s="20" t="s">
        <v>7726</v>
      </c>
      <c r="G37" s="20" t="s">
        <v>7727</v>
      </c>
      <c r="H37" s="21" t="s">
        <v>7316</v>
      </c>
      <c r="I37" s="22" t="s">
        <v>7728</v>
      </c>
      <c r="J37" s="23" t="s">
        <v>7729</v>
      </c>
      <c r="K37" s="21"/>
      <c r="L37" s="24">
        <v>397</v>
      </c>
      <c r="M37" s="16"/>
      <c r="N3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7" s="25" t="str">
        <f aca="false">IF(Tabela_Assis[[#This Row],[Fim Garantia]]="","",IF(TODAY()&gt;Tabela_Assis[[#This Row],[Fim Garantia]],"NÃO","SIM"))</f>
        <v/>
      </c>
      <c r="P37" s="16"/>
      <c r="Q37" s="16"/>
      <c r="R37" s="16"/>
      <c r="S37" s="22" t="s">
        <v>7650</v>
      </c>
      <c r="T37" s="27" t="n">
        <f aca="false">Tabela_Assis[[#This Row],[Data]]</f>
        <v>45247</v>
      </c>
      <c r="U37" s="21"/>
      <c r="V37" s="19" t="s">
        <v>7561</v>
      </c>
      <c r="W37" s="19"/>
    </row>
    <row r="38" customFormat="false" ht="15" hidden="false" customHeight="false" outlineLevel="0" collapsed="false">
      <c r="A38" s="16">
        <v>45232</v>
      </c>
      <c r="B38" s="17"/>
      <c r="C38" s="18"/>
      <c r="D38" s="18"/>
      <c r="E38" s="19">
        <v>3077</v>
      </c>
      <c r="F38" s="20" t="s">
        <v>7730</v>
      </c>
      <c r="G38" s="20" t="s">
        <v>256</v>
      </c>
      <c r="H38" s="21" t="s">
        <v>7330</v>
      </c>
      <c r="I38" s="22"/>
      <c r="J38" s="23"/>
      <c r="K38" s="21" t="s">
        <v>7731</v>
      </c>
      <c r="L38" s="24"/>
      <c r="M38" s="16"/>
      <c r="N3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8" s="25" t="str">
        <f aca="false">IF(Tabela_Assis[[#This Row],[Fim Garantia]]="","",IF(TODAY()&gt;Tabela_Assis[[#This Row],[Fim Garantia]],"NÃO","SIM"))</f>
        <v/>
      </c>
      <c r="P38" s="16"/>
      <c r="Q38" s="26"/>
      <c r="R38" s="26" t="s">
        <v>3849</v>
      </c>
      <c r="S38" s="22"/>
      <c r="T38" s="27" t="n">
        <f aca="false">Tabela_Assis[[#This Row],[Data]]</f>
        <v>45232</v>
      </c>
      <c r="U38" s="21"/>
      <c r="V38" s="19" t="s">
        <v>7561</v>
      </c>
      <c r="W38" s="19"/>
    </row>
    <row r="39" s="63" customFormat="true" ht="15" hidden="false" customHeight="false" outlineLevel="0" collapsed="false">
      <c r="A39" s="39">
        <v>45246</v>
      </c>
      <c r="B39" s="40" t="s">
        <v>7591</v>
      </c>
      <c r="C39" s="41" t="s">
        <v>7307</v>
      </c>
      <c r="D39" s="41" t="s">
        <v>7721</v>
      </c>
      <c r="E39" s="42">
        <v>6637</v>
      </c>
      <c r="F39" s="43" t="s">
        <v>7722</v>
      </c>
      <c r="G39" s="43" t="s">
        <v>7723</v>
      </c>
      <c r="H39" s="41" t="s">
        <v>7311</v>
      </c>
      <c r="I39" s="49" t="s">
        <v>7732</v>
      </c>
      <c r="J39" s="47" t="s">
        <v>7733</v>
      </c>
      <c r="K39" s="41"/>
      <c r="L39" s="48">
        <v>432</v>
      </c>
      <c r="M39" s="39" t="s">
        <v>7591</v>
      </c>
      <c r="N39" s="39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45218</v>
      </c>
      <c r="O39" s="25" t="str">
        <f aca="false">IF(Tabela_Assis[[#This Row],[Fim Garantia]]="","",IF(TODAY()&gt;Tabela_Assis[[#This Row],[Fim Garantia]],"NÃO","SIM"))</f>
        <v/>
      </c>
      <c r="P39" s="39"/>
      <c r="Q39" s="39"/>
      <c r="R39" s="39"/>
      <c r="S39" s="49" t="s">
        <v>7734</v>
      </c>
      <c r="T39" s="52" t="n">
        <f aca="false">Tabela_Assis[[#This Row],[Data]]</f>
        <v>45246</v>
      </c>
      <c r="U39" s="41"/>
      <c r="V39" s="50" t="s">
        <v>7581</v>
      </c>
      <c r="W39" s="19"/>
    </row>
    <row r="40" customFormat="false" ht="15" hidden="false" customHeight="false" outlineLevel="0" collapsed="false">
      <c r="A40" s="16">
        <v>45233</v>
      </c>
      <c r="B40" s="17" t="s">
        <v>7555</v>
      </c>
      <c r="C40" s="18" t="s">
        <v>7307</v>
      </c>
      <c r="D40" s="18" t="s">
        <v>7735</v>
      </c>
      <c r="E40" s="19">
        <v>20605</v>
      </c>
      <c r="F40" s="20" t="s">
        <v>7736</v>
      </c>
      <c r="G40" s="20" t="s">
        <v>7737</v>
      </c>
      <c r="H40" s="21" t="s">
        <v>7738</v>
      </c>
      <c r="I40" s="22" t="s">
        <v>7590</v>
      </c>
      <c r="J40" s="23"/>
      <c r="K40" s="21"/>
      <c r="L40" s="24"/>
      <c r="M40" s="16"/>
      <c r="N4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0" s="25" t="str">
        <f aca="false">IF(Tabela_Assis[[#This Row],[Fim Garantia]]="","",IF(TODAY()&gt;Tabela_Assis[[#This Row],[Fim Garantia]],"NÃO","SIM"))</f>
        <v/>
      </c>
      <c r="P40" s="16"/>
      <c r="Q40" s="16"/>
      <c r="R40" s="16"/>
      <c r="S40" s="22"/>
      <c r="T40" s="27" t="n">
        <f aca="false">Tabela_Assis[[#This Row],[Data]]</f>
        <v>45233</v>
      </c>
      <c r="U40" s="21"/>
      <c r="V40" s="19"/>
      <c r="W40" s="19"/>
    </row>
    <row r="41" customFormat="false" ht="15" hidden="false" customHeight="false" outlineLevel="0" collapsed="false">
      <c r="A41" s="16">
        <v>45244</v>
      </c>
      <c r="B41" s="17" t="s">
        <v>7591</v>
      </c>
      <c r="C41" s="18" t="s">
        <v>7307</v>
      </c>
      <c r="D41" s="18" t="s">
        <v>7739</v>
      </c>
      <c r="E41" s="19" t="s">
        <v>821</v>
      </c>
      <c r="F41" s="20" t="s">
        <v>7740</v>
      </c>
      <c r="G41" s="20" t="s">
        <v>7741</v>
      </c>
      <c r="H41" s="21" t="s">
        <v>7330</v>
      </c>
      <c r="I41" s="22" t="s">
        <v>7742</v>
      </c>
      <c r="J41" s="23"/>
      <c r="K41" s="21" t="s">
        <v>7743</v>
      </c>
      <c r="L41" s="24"/>
      <c r="M41" s="16"/>
      <c r="N4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1" s="25" t="str">
        <f aca="false">IF(Tabela_Assis[[#This Row],[Fim Garantia]]="","",IF(TODAY()&gt;Tabela_Assis[[#This Row],[Fim Garantia]],"NÃO","SIM"))</f>
        <v/>
      </c>
      <c r="P41" s="16"/>
      <c r="Q41" s="16"/>
      <c r="R41" s="72">
        <v>4.10017720994721E+020</v>
      </c>
      <c r="S41" s="22"/>
      <c r="T41" s="52" t="n">
        <f aca="false">Tabela_Assis[[#This Row],[Data]]</f>
        <v>45244</v>
      </c>
      <c r="U41" s="21"/>
      <c r="V41" s="19"/>
      <c r="W41" s="19"/>
    </row>
    <row r="42" customFormat="false" ht="15" hidden="false" customHeight="false" outlineLevel="0" collapsed="false">
      <c r="A42" s="16">
        <v>45245</v>
      </c>
      <c r="B42" s="17" t="s">
        <v>7591</v>
      </c>
      <c r="C42" s="18" t="s">
        <v>7307</v>
      </c>
      <c r="D42" s="18" t="s">
        <v>7744</v>
      </c>
      <c r="E42" s="19">
        <v>11088</v>
      </c>
      <c r="F42" s="20" t="s">
        <v>7745</v>
      </c>
      <c r="G42" s="20" t="s">
        <v>405</v>
      </c>
      <c r="H42" s="21" t="s">
        <v>7311</v>
      </c>
      <c r="I42" s="22" t="s">
        <v>7746</v>
      </c>
      <c r="J42" s="23"/>
      <c r="K42" s="21" t="s">
        <v>7747</v>
      </c>
      <c r="L42" s="24"/>
      <c r="M42" s="16"/>
      <c r="N4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2" s="25" t="str">
        <f aca="false">IF(Tabela_Assis[[#This Row],[Fim Garantia]]="","",IF(TODAY()&gt;Tabela_Assis[[#This Row],[Fim Garantia]],"NÃO","SIM"))</f>
        <v/>
      </c>
      <c r="P42" s="16"/>
      <c r="Q42" s="16"/>
      <c r="R42" s="16"/>
      <c r="S42" s="22"/>
      <c r="T42" s="27" t="n">
        <f aca="false">Tabela_Assis[[#This Row],[Data]]</f>
        <v>45245</v>
      </c>
      <c r="U42" s="21"/>
      <c r="V42" s="19"/>
      <c r="W42" s="19"/>
    </row>
    <row r="43" customFormat="false" ht="15" hidden="false" customHeight="false" outlineLevel="0" collapsed="false">
      <c r="A43" s="16">
        <v>45247</v>
      </c>
      <c r="B43" s="17" t="s">
        <v>7306</v>
      </c>
      <c r="C43" s="21" t="s">
        <v>7307</v>
      </c>
      <c r="D43" s="21" t="s">
        <v>7748</v>
      </c>
      <c r="E43" s="19">
        <v>26514</v>
      </c>
      <c r="F43" s="20" t="s">
        <v>7749</v>
      </c>
      <c r="G43" s="20" t="s">
        <v>7750</v>
      </c>
      <c r="H43" s="21" t="s">
        <v>7751</v>
      </c>
      <c r="I43" s="22" t="s">
        <v>7752</v>
      </c>
      <c r="J43" s="23" t="s">
        <v>7753</v>
      </c>
      <c r="K43" s="21"/>
      <c r="L43" s="24">
        <v>267</v>
      </c>
      <c r="M43" s="16"/>
      <c r="N4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3" s="25" t="str">
        <f aca="false">IF(Tabela_Assis[[#This Row],[Fim Garantia]]="","",IF(TODAY()&gt;Tabela_Assis[[#This Row],[Fim Garantia]],"NÃO","SIM"))</f>
        <v/>
      </c>
      <c r="P43" s="16"/>
      <c r="Q43" s="16"/>
      <c r="R43" s="16"/>
      <c r="S43" s="22" t="s">
        <v>7650</v>
      </c>
      <c r="T43" s="52" t="n">
        <f aca="false">Tabela_Assis[[#This Row],[Data]]</f>
        <v>45247</v>
      </c>
      <c r="U43" s="21"/>
      <c r="V43" s="19" t="s">
        <v>7561</v>
      </c>
      <c r="W43" s="19"/>
    </row>
    <row r="44" customFormat="false" ht="15" hidden="false" customHeight="false" outlineLevel="0" collapsed="false">
      <c r="A44" s="16">
        <v>45247</v>
      </c>
      <c r="B44" s="17"/>
      <c r="C44" s="21"/>
      <c r="D44" s="21"/>
      <c r="E44" s="19">
        <v>113544</v>
      </c>
      <c r="F44" s="20" t="s">
        <v>7726</v>
      </c>
      <c r="G44" s="56" t="s">
        <v>7727</v>
      </c>
      <c r="H44" s="57"/>
      <c r="I44" s="58"/>
      <c r="J44" s="23" t="s">
        <v>7729</v>
      </c>
      <c r="K44" s="21"/>
      <c r="L44" s="24">
        <v>397</v>
      </c>
      <c r="M44" s="16"/>
      <c r="N4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4" s="25" t="str">
        <f aca="false">IF(Tabela_Assis[[#This Row],[Fim Garantia]]="","",IF(TODAY()&gt;Tabela_Assis[[#This Row],[Fim Garantia]],"NÃO","SIM"))</f>
        <v/>
      </c>
      <c r="P44" s="16"/>
      <c r="Q44" s="16"/>
      <c r="R44" s="16"/>
      <c r="S44" s="22" t="s">
        <v>7650</v>
      </c>
      <c r="T44" s="27" t="n">
        <f aca="false">Tabela_Assis[[#This Row],[Data]]</f>
        <v>45247</v>
      </c>
      <c r="U44" s="21"/>
      <c r="V44" s="19" t="s">
        <v>7561</v>
      </c>
      <c r="W44" s="19"/>
    </row>
    <row r="45" customFormat="false" ht="15" hidden="false" customHeight="false" outlineLevel="0" collapsed="false">
      <c r="A45" s="39">
        <v>45252</v>
      </c>
      <c r="B45" s="40" t="s">
        <v>7306</v>
      </c>
      <c r="C45" s="41" t="s">
        <v>7318</v>
      </c>
      <c r="D45" s="41" t="s">
        <v>7754</v>
      </c>
      <c r="E45" s="42">
        <v>27278</v>
      </c>
      <c r="F45" s="43" t="s">
        <v>7755</v>
      </c>
      <c r="G45" s="43" t="s">
        <v>7756</v>
      </c>
      <c r="H45" s="41" t="s">
        <v>7316</v>
      </c>
      <c r="I45" s="49" t="s">
        <v>7757</v>
      </c>
      <c r="J45" s="47" t="s">
        <v>7758</v>
      </c>
      <c r="K45" s="41" t="s">
        <v>7759</v>
      </c>
      <c r="L45" s="48">
        <v>246.49</v>
      </c>
      <c r="M45" s="39" t="s">
        <v>7306</v>
      </c>
      <c r="N45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5" s="25" t="str">
        <f aca="false">IF(Tabela_Assis[[#This Row],[Fim Garantia]]="","",IF(TODAY()&gt;Tabela_Assis[[#This Row],[Fim Garantia]],"NÃO","SIM"))</f>
        <v/>
      </c>
      <c r="P45" s="39"/>
      <c r="Q45" s="39"/>
      <c r="R45" s="39"/>
      <c r="S45" s="49"/>
      <c r="T45" s="27" t="n">
        <f aca="false">Tabela_Assis[[#This Row],[Data]]</f>
        <v>45252</v>
      </c>
      <c r="U45" s="41"/>
      <c r="V45" s="50" t="s">
        <v>7581</v>
      </c>
      <c r="W45" s="19"/>
    </row>
    <row r="46" customFormat="false" ht="15" hidden="false" customHeight="false" outlineLevel="0" collapsed="false">
      <c r="A46" s="16">
        <v>45254</v>
      </c>
      <c r="B46" s="17" t="s">
        <v>7306</v>
      </c>
      <c r="C46" s="18" t="s">
        <v>7307</v>
      </c>
      <c r="D46" s="18" t="s">
        <v>7760</v>
      </c>
      <c r="E46" s="19">
        <v>1635</v>
      </c>
      <c r="F46" s="20" t="s">
        <v>7583</v>
      </c>
      <c r="G46" s="20" t="s">
        <v>7321</v>
      </c>
      <c r="H46" s="21" t="s">
        <v>7316</v>
      </c>
      <c r="I46" s="22" t="s">
        <v>7761</v>
      </c>
      <c r="J46" s="23"/>
      <c r="K46" s="21" t="s">
        <v>7762</v>
      </c>
      <c r="L46" s="24"/>
      <c r="M46" s="16"/>
      <c r="N46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44930</v>
      </c>
      <c r="O46" s="25" t="str">
        <f aca="false">IF(Tabela_Assis[[#This Row],[Fim Garantia]]="","",IF(TODAY()&gt;Tabela_Assis[[#This Row],[Fim Garantia]],"NÃO","SIM"))</f>
        <v/>
      </c>
      <c r="P46" s="16"/>
      <c r="Q46" s="26" t="s">
        <v>7763</v>
      </c>
      <c r="R46" s="26" t="s">
        <v>7764</v>
      </c>
      <c r="S46" s="22" t="s">
        <v>7765</v>
      </c>
      <c r="T46" s="52" t="n">
        <f aca="false">Tabela_Assis[[#This Row],[Data]]</f>
        <v>45254</v>
      </c>
      <c r="U46" s="21"/>
      <c r="V46" s="19" t="s">
        <v>7561</v>
      </c>
      <c r="W46" s="19"/>
    </row>
    <row r="47" customFormat="false" ht="15" hidden="false" customHeight="false" outlineLevel="0" collapsed="false">
      <c r="A47" s="16">
        <v>45254</v>
      </c>
      <c r="B47" s="17" t="s">
        <v>7306</v>
      </c>
      <c r="C47" s="18" t="s">
        <v>7307</v>
      </c>
      <c r="D47" s="18" t="s">
        <v>7766</v>
      </c>
      <c r="E47" s="19">
        <v>10367</v>
      </c>
      <c r="F47" s="20" t="s">
        <v>7767</v>
      </c>
      <c r="G47" s="20" t="s">
        <v>7768</v>
      </c>
      <c r="H47" s="21" t="s">
        <v>7642</v>
      </c>
      <c r="I47" s="22" t="s">
        <v>7769</v>
      </c>
      <c r="J47" s="23"/>
      <c r="K47" s="21" t="s">
        <v>7770</v>
      </c>
      <c r="L47" s="24"/>
      <c r="M47" s="16"/>
      <c r="N4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7" s="25" t="str">
        <f aca="false">IF(Tabela_Assis[[#This Row],[Fim Garantia]]="","",IF(TODAY()&gt;Tabela_Assis[[#This Row],[Fim Garantia]],"NÃO","SIM"))</f>
        <v/>
      </c>
      <c r="P47" s="16"/>
      <c r="Q47" s="16"/>
      <c r="R47" s="16"/>
      <c r="S47" s="22"/>
      <c r="T47" s="52" t="n">
        <f aca="false">Tabela_Assis[[#This Row],[Data]]</f>
        <v>45254</v>
      </c>
      <c r="U47" s="21"/>
      <c r="V47" s="19" t="s">
        <v>7561</v>
      </c>
      <c r="W47" s="19"/>
    </row>
    <row r="48" customFormat="false" ht="15" hidden="false" customHeight="false" outlineLevel="0" collapsed="false">
      <c r="A48" s="16">
        <v>45258</v>
      </c>
      <c r="B48" s="17" t="s">
        <v>7306</v>
      </c>
      <c r="C48" s="18" t="s">
        <v>7307</v>
      </c>
      <c r="D48" s="18" t="s">
        <v>7771</v>
      </c>
      <c r="E48" s="19">
        <v>16713</v>
      </c>
      <c r="F48" s="20" t="s">
        <v>7772</v>
      </c>
      <c r="G48" s="20" t="s">
        <v>7688</v>
      </c>
      <c r="H48" s="21" t="s">
        <v>7350</v>
      </c>
      <c r="I48" s="22" t="s">
        <v>7773</v>
      </c>
      <c r="J48" s="23"/>
      <c r="K48" s="21" t="s">
        <v>7774</v>
      </c>
      <c r="L48" s="24"/>
      <c r="M48" s="16"/>
      <c r="N4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8" s="25" t="str">
        <f aca="false">IF(Tabela_Assis[[#This Row],[Fim Garantia]]="","",IF(TODAY()&gt;Tabela_Assis[[#This Row],[Fim Garantia]],"NÃO","SIM"))</f>
        <v/>
      </c>
      <c r="P48" s="16"/>
      <c r="Q48" s="16"/>
      <c r="R48" s="16" t="s">
        <v>7775</v>
      </c>
      <c r="S48" s="22"/>
      <c r="T48" s="27" t="n">
        <f aca="false">Tabela_Assis[[#This Row],[Data]]</f>
        <v>45258</v>
      </c>
      <c r="U48" s="21"/>
      <c r="V48" s="19" t="s">
        <v>7561</v>
      </c>
      <c r="W48" s="19"/>
    </row>
    <row r="49" s="63" customFormat="true" ht="15" hidden="false" customHeight="false" outlineLevel="0" collapsed="false">
      <c r="A49" s="39">
        <v>45281</v>
      </c>
      <c r="B49" s="40" t="s">
        <v>7306</v>
      </c>
      <c r="C49" s="41" t="s">
        <v>7307</v>
      </c>
      <c r="D49" s="41" t="s">
        <v>7776</v>
      </c>
      <c r="E49" s="42" t="s">
        <v>821</v>
      </c>
      <c r="F49" s="43" t="s">
        <v>7740</v>
      </c>
      <c r="G49" s="43" t="s">
        <v>7741</v>
      </c>
      <c r="H49" s="41" t="s">
        <v>7330</v>
      </c>
      <c r="I49" s="49" t="s">
        <v>7777</v>
      </c>
      <c r="J49" s="47" t="s">
        <v>7778</v>
      </c>
      <c r="K49" s="41"/>
      <c r="L49" s="48">
        <v>278</v>
      </c>
      <c r="M49" s="39" t="s">
        <v>7306</v>
      </c>
      <c r="N49" s="39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45244</v>
      </c>
      <c r="O49" s="25" t="str">
        <f aca="false">IF(Tabela_Assis[[#This Row],[Fim Garantia]]="","",IF(TODAY()&gt;Tabela_Assis[[#This Row],[Fim Garantia]],"NÃO","SIM"))</f>
        <v/>
      </c>
      <c r="P49" s="39"/>
      <c r="Q49" s="39"/>
      <c r="R49" s="55"/>
      <c r="S49" s="49"/>
      <c r="T49" s="52" t="n">
        <f aca="false">Tabela_Assis[[#This Row],[Data]]</f>
        <v>45281</v>
      </c>
      <c r="U49" s="41"/>
      <c r="V49" s="50" t="s">
        <v>7581</v>
      </c>
      <c r="W49" s="19"/>
    </row>
    <row r="50" customFormat="false" ht="15" hidden="false" customHeight="false" outlineLevel="0" collapsed="false">
      <c r="A50" s="16">
        <v>45267</v>
      </c>
      <c r="B50" s="17" t="s">
        <v>7306</v>
      </c>
      <c r="C50" s="21" t="s">
        <v>7318</v>
      </c>
      <c r="D50" s="21" t="s">
        <v>7779</v>
      </c>
      <c r="E50" s="19">
        <v>27243</v>
      </c>
      <c r="F50" s="20" t="s">
        <v>7780</v>
      </c>
      <c r="G50" s="20" t="s">
        <v>7781</v>
      </c>
      <c r="H50" s="21" t="s">
        <v>7311</v>
      </c>
      <c r="I50" s="22" t="s">
        <v>7757</v>
      </c>
      <c r="J50" s="23" t="s">
        <v>7782</v>
      </c>
      <c r="K50" s="21"/>
      <c r="L50" s="24">
        <v>1200</v>
      </c>
      <c r="M50" s="16"/>
      <c r="N5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50" s="25" t="str">
        <f aca="false">IF(Tabela_Assis[[#This Row],[Fim Garantia]]="","",IF(TODAY()&gt;Tabela_Assis[[#This Row],[Fim Garantia]],"NÃO","SIM"))</f>
        <v/>
      </c>
      <c r="P50" s="16"/>
      <c r="Q50" s="16"/>
      <c r="R50" s="16"/>
      <c r="S50" s="22" t="s">
        <v>7650</v>
      </c>
      <c r="T50" s="27" t="n">
        <f aca="false">Tabela_Assis[[#This Row],[Data]]</f>
        <v>45267</v>
      </c>
      <c r="U50" s="21"/>
      <c r="V50" s="19" t="s">
        <v>7561</v>
      </c>
      <c r="W50" s="19"/>
    </row>
    <row r="51" customFormat="false" ht="23.85" hidden="false" customHeight="false" outlineLevel="0" collapsed="false">
      <c r="A51" s="39">
        <v>45281</v>
      </c>
      <c r="B51" s="40" t="s">
        <v>7306</v>
      </c>
      <c r="C51" s="41" t="s">
        <v>7307</v>
      </c>
      <c r="D51" s="41" t="s">
        <v>7783</v>
      </c>
      <c r="E51" s="42">
        <v>5908</v>
      </c>
      <c r="F51" s="43" t="s">
        <v>7784</v>
      </c>
      <c r="G51" s="43" t="s">
        <v>7785</v>
      </c>
      <c r="H51" s="41" t="s">
        <v>7361</v>
      </c>
      <c r="I51" s="49" t="s">
        <v>7786</v>
      </c>
      <c r="J51" s="47" t="s">
        <v>7787</v>
      </c>
      <c r="K51" s="41" t="s">
        <v>7788</v>
      </c>
      <c r="L51" s="48">
        <v>214</v>
      </c>
      <c r="M51" s="39"/>
      <c r="N51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51" s="25" t="str">
        <f aca="false">IF(Tabela_Assis[[#This Row],[Fim Garantia]]="","",IF(TODAY()&gt;Tabela_Assis[[#This Row],[Fim Garantia]],"NÃO","SIM"))</f>
        <v/>
      </c>
      <c r="P51" s="73"/>
      <c r="Q51" s="73"/>
      <c r="R51" s="74" t="s">
        <v>7789</v>
      </c>
      <c r="S51" s="49" t="s">
        <v>7790</v>
      </c>
      <c r="T51" s="27" t="n">
        <f aca="false">Tabela_Assis[[#This Row],[Data]]</f>
        <v>45281</v>
      </c>
      <c r="U51" s="41"/>
      <c r="V51" s="50" t="s">
        <v>7581</v>
      </c>
      <c r="W51" s="19"/>
    </row>
    <row r="52" customFormat="false" ht="15" hidden="false" customHeight="false" outlineLevel="0" collapsed="false">
      <c r="A52" s="16">
        <v>45267</v>
      </c>
      <c r="B52" s="17" t="s">
        <v>7306</v>
      </c>
      <c r="C52" s="21" t="s">
        <v>7318</v>
      </c>
      <c r="D52" s="21" t="s">
        <v>7791</v>
      </c>
      <c r="E52" s="19">
        <v>22438</v>
      </c>
      <c r="F52" s="20" t="s">
        <v>7792</v>
      </c>
      <c r="G52" s="20" t="s">
        <v>7793</v>
      </c>
      <c r="H52" s="21" t="s">
        <v>7330</v>
      </c>
      <c r="I52" s="22" t="s">
        <v>7794</v>
      </c>
      <c r="J52" s="23" t="s">
        <v>7795</v>
      </c>
      <c r="K52" s="21"/>
      <c r="L52" s="24">
        <v>323.98</v>
      </c>
      <c r="M52" s="16"/>
      <c r="N5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52" s="25" t="str">
        <f aca="false">IF(Tabela_Assis[[#This Row],[Fim Garantia]]="","",IF(TODAY()&gt;Tabela_Assis[[#This Row],[Fim Garantia]],"NÃO","SIM"))</f>
        <v/>
      </c>
      <c r="P52" s="16"/>
      <c r="Q52" s="16"/>
      <c r="R52" s="16"/>
      <c r="S52" s="22" t="s">
        <v>7650</v>
      </c>
      <c r="T52" s="27" t="n">
        <f aca="false">Tabela_Assis[[#This Row],[Data]]</f>
        <v>45267</v>
      </c>
      <c r="U52" s="21"/>
      <c r="V52" s="19" t="s">
        <v>7561</v>
      </c>
      <c r="W52" s="19"/>
    </row>
    <row r="53" customFormat="false" ht="15" hidden="false" customHeight="false" outlineLevel="0" collapsed="false">
      <c r="A53" s="16">
        <v>45287</v>
      </c>
      <c r="B53" s="17" t="s">
        <v>7306</v>
      </c>
      <c r="C53" s="21" t="s">
        <v>7318</v>
      </c>
      <c r="D53" s="21" t="s">
        <v>7796</v>
      </c>
      <c r="E53" s="19">
        <v>20460</v>
      </c>
      <c r="F53" s="20" t="s">
        <v>7797</v>
      </c>
      <c r="G53" s="20" t="s">
        <v>7798</v>
      </c>
      <c r="H53" s="21" t="s">
        <v>7799</v>
      </c>
      <c r="I53" s="22" t="s">
        <v>7800</v>
      </c>
      <c r="J53" s="23" t="s">
        <v>7801</v>
      </c>
      <c r="K53" s="21"/>
      <c r="L53" s="24">
        <v>369</v>
      </c>
      <c r="M53" s="16"/>
      <c r="N5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53" s="25" t="str">
        <f aca="false">IF(Tabela_Assis[[#This Row],[Fim Garantia]]="","",IF(TODAY()&gt;Tabela_Assis[[#This Row],[Fim Garantia]],"NÃO","SIM"))</f>
        <v/>
      </c>
      <c r="P53" s="16"/>
      <c r="Q53" s="16"/>
      <c r="R53" s="16"/>
      <c r="S53" s="22" t="s">
        <v>7802</v>
      </c>
      <c r="T53" s="27" t="n">
        <f aca="false">Tabela_Assis[[#This Row],[Data]]</f>
        <v>45287</v>
      </c>
      <c r="U53" s="21"/>
      <c r="V53" s="19"/>
      <c r="W53" s="19"/>
    </row>
    <row r="54" customFormat="false" ht="15" hidden="false" customHeight="false" outlineLevel="0" collapsed="false">
      <c r="A54" s="16">
        <v>45278</v>
      </c>
      <c r="B54" s="17" t="s">
        <v>7306</v>
      </c>
      <c r="C54" s="18" t="s">
        <v>7307</v>
      </c>
      <c r="D54" s="18" t="s">
        <v>7803</v>
      </c>
      <c r="E54" s="19">
        <v>21105</v>
      </c>
      <c r="F54" s="20" t="s">
        <v>7468</v>
      </c>
      <c r="G54" s="20" t="s">
        <v>7469</v>
      </c>
      <c r="H54" s="21" t="s">
        <v>7380</v>
      </c>
      <c r="I54" s="22"/>
      <c r="J54" s="23"/>
      <c r="K54" s="21"/>
      <c r="L54" s="24"/>
      <c r="M54" s="16"/>
      <c r="N5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54" s="25" t="str">
        <f aca="false">IF(Tabela_Assis[[#This Row],[Fim Garantia]]="","",IF(TODAY()&gt;Tabela_Assis[[#This Row],[Fim Garantia]],"NÃO","SIM"))</f>
        <v/>
      </c>
      <c r="P54" s="16"/>
      <c r="Q54" s="16"/>
      <c r="R54" s="16"/>
      <c r="S54" s="22" t="s">
        <v>7804</v>
      </c>
      <c r="T54" s="27" t="n">
        <f aca="false">Tabela_Assis[[#This Row],[Data]]</f>
        <v>45278</v>
      </c>
      <c r="U54" s="21"/>
      <c r="V54" s="19"/>
      <c r="W54" s="19"/>
    </row>
    <row r="55" customFormat="false" ht="15" hidden="false" customHeight="false" outlineLevel="0" collapsed="false">
      <c r="A55" s="16">
        <v>45281</v>
      </c>
      <c r="B55" s="17" t="s">
        <v>7306</v>
      </c>
      <c r="C55" s="18" t="s">
        <v>7307</v>
      </c>
      <c r="D55" s="18" t="s">
        <v>7805</v>
      </c>
      <c r="E55" s="19">
        <v>16330</v>
      </c>
      <c r="F55" s="20" t="s">
        <v>7669</v>
      </c>
      <c r="G55" s="20" t="s">
        <v>7806</v>
      </c>
      <c r="H55" s="21" t="s">
        <v>7807</v>
      </c>
      <c r="I55" s="22" t="s">
        <v>7808</v>
      </c>
      <c r="J55" s="23"/>
      <c r="K55" s="21"/>
      <c r="L55" s="24"/>
      <c r="M55" s="16"/>
      <c r="N5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55" s="25" t="str">
        <f aca="false">IF(Tabela_Assis[[#This Row],[Fim Garantia]]="","",IF(TODAY()&gt;Tabela_Assis[[#This Row],[Fim Garantia]],"NÃO","SIM"))</f>
        <v/>
      </c>
      <c r="P55" s="16"/>
      <c r="Q55" s="16"/>
      <c r="R55" s="16"/>
      <c r="S55" s="22"/>
      <c r="T55" s="27" t="n">
        <f aca="false">Tabela_Assis[[#This Row],[Data]]</f>
        <v>45281</v>
      </c>
      <c r="U55" s="21"/>
      <c r="V55" s="19" t="s">
        <v>7561</v>
      </c>
      <c r="W55" s="19"/>
    </row>
    <row r="56" customFormat="false" ht="23.85" hidden="false" customHeight="false" outlineLevel="0" collapsed="false">
      <c r="A56" s="39">
        <v>45280</v>
      </c>
      <c r="B56" s="40" t="s">
        <v>7591</v>
      </c>
      <c r="C56" s="41"/>
      <c r="D56" s="41" t="s">
        <v>7592</v>
      </c>
      <c r="E56" s="42">
        <v>23280</v>
      </c>
      <c r="F56" s="43" t="s">
        <v>7809</v>
      </c>
      <c r="G56" s="43" t="s">
        <v>7810</v>
      </c>
      <c r="H56" s="41" t="s">
        <v>7380</v>
      </c>
      <c r="I56" s="49" t="s">
        <v>7811</v>
      </c>
      <c r="J56" s="47"/>
      <c r="K56" s="47" t="s">
        <v>7812</v>
      </c>
      <c r="L56" s="48">
        <v>421</v>
      </c>
      <c r="M56" s="39" t="s">
        <v>7591</v>
      </c>
      <c r="N56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56" s="25" t="str">
        <f aca="false">IF(Tabela_Assis[[#This Row],[Fim Garantia]]="","",IF(TODAY()&gt;Tabela_Assis[[#This Row],[Fim Garantia]],"NÃO","SIM"))</f>
        <v/>
      </c>
      <c r="P56" s="39"/>
      <c r="Q56" s="39"/>
      <c r="R56" s="39"/>
      <c r="S56" s="49" t="s">
        <v>7813</v>
      </c>
      <c r="T56" s="27" t="n">
        <f aca="false">Tabela_Assis[[#This Row],[Data]]</f>
        <v>45280</v>
      </c>
      <c r="U56" s="41"/>
      <c r="V56" s="42" t="s">
        <v>7581</v>
      </c>
      <c r="W56" s="42"/>
    </row>
    <row r="57" customFormat="false" ht="15" hidden="false" customHeight="false" outlineLevel="0" collapsed="false">
      <c r="A57" s="75"/>
      <c r="B57" s="76"/>
      <c r="C57" s="77"/>
      <c r="D57" s="77"/>
      <c r="E57" s="78"/>
      <c r="F57" s="79"/>
      <c r="G57" s="79"/>
      <c r="H57" s="80"/>
      <c r="I57" s="81"/>
      <c r="J57" s="82"/>
      <c r="K57" s="80"/>
      <c r="L57" s="83"/>
      <c r="M57" s="75"/>
      <c r="N57" s="75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57" s="25" t="str">
        <f aca="false">IF(Tabela_Assis[[#This Row],[Fim Garantia]]="","",IF(TODAY()&gt;Tabela_Assis[[#This Row],[Fim Garantia]],"NÃO","SIM"))</f>
        <v/>
      </c>
      <c r="P57" s="75"/>
      <c r="Q57" s="75"/>
      <c r="R57" s="75"/>
      <c r="S57" s="81"/>
      <c r="T57" s="84"/>
      <c r="U57" s="80"/>
      <c r="V57" s="85"/>
      <c r="W57" s="85"/>
    </row>
    <row r="58" customFormat="false" ht="15" hidden="false" customHeight="false" outlineLevel="0" collapsed="false">
      <c r="A58" s="16">
        <v>45293</v>
      </c>
      <c r="B58" s="17" t="s">
        <v>7306</v>
      </c>
      <c r="C58" s="21" t="s">
        <v>7318</v>
      </c>
      <c r="D58" s="21" t="s">
        <v>7814</v>
      </c>
      <c r="E58" s="19">
        <v>2500</v>
      </c>
      <c r="F58" s="20" t="s">
        <v>7815</v>
      </c>
      <c r="G58" s="20" t="s">
        <v>7816</v>
      </c>
      <c r="H58" s="21" t="s">
        <v>7807</v>
      </c>
      <c r="I58" s="22" t="s">
        <v>7808</v>
      </c>
      <c r="J58" s="23" t="s">
        <v>7817</v>
      </c>
      <c r="K58" s="21"/>
      <c r="L58" s="86">
        <v>464.94</v>
      </c>
      <c r="M58" s="24"/>
      <c r="N58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58" s="25" t="str">
        <f aca="false">IF(Tabela_Assis[[#This Row],[Fim Garantia]]="","",IF(TODAY()&gt;Tabela_Assis[[#This Row],[Fim Garantia]],"NÃO","SIM"))</f>
        <v/>
      </c>
      <c r="P58" s="16"/>
      <c r="Q58" s="24"/>
      <c r="R58" s="24"/>
      <c r="S58" s="87" t="s">
        <v>7802</v>
      </c>
      <c r="T58" s="52" t="n">
        <f aca="false">Tabela_Assis[[#This Row],[Data]]</f>
        <v>45293</v>
      </c>
      <c r="U58" s="23"/>
      <c r="V58" s="19"/>
      <c r="W58" s="23"/>
    </row>
    <row r="59" customFormat="false" ht="15" hidden="false" customHeight="false" outlineLevel="0" collapsed="false">
      <c r="A59" s="16">
        <v>45302</v>
      </c>
      <c r="B59" s="17" t="s">
        <v>7306</v>
      </c>
      <c r="C59" s="21" t="s">
        <v>7318</v>
      </c>
      <c r="D59" s="21" t="s">
        <v>7818</v>
      </c>
      <c r="E59" s="19">
        <v>20230</v>
      </c>
      <c r="F59" s="20" t="s">
        <v>7819</v>
      </c>
      <c r="G59" s="20" t="s">
        <v>7820</v>
      </c>
      <c r="H59" s="21" t="s">
        <v>7380</v>
      </c>
      <c r="I59" s="22" t="s">
        <v>7821</v>
      </c>
      <c r="J59" s="23" t="s">
        <v>7822</v>
      </c>
      <c r="K59" s="21"/>
      <c r="L59" s="86">
        <v>1129.14</v>
      </c>
      <c r="M59" s="24"/>
      <c r="N59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59" s="25" t="str">
        <f aca="false">IF(Tabela_Assis[[#This Row],[Fim Garantia]]="","",IF(TODAY()&gt;Tabela_Assis[[#This Row],[Fim Garantia]],"NÃO","SIM"))</f>
        <v/>
      </c>
      <c r="P59" s="16"/>
      <c r="Q59" s="24"/>
      <c r="R59" s="24"/>
      <c r="S59" s="88" t="s">
        <v>7650</v>
      </c>
      <c r="T59" s="52" t="n">
        <f aca="false">Tabela_Assis[[#This Row],[Data]]</f>
        <v>45302</v>
      </c>
      <c r="U59" s="89"/>
      <c r="V59" s="19" t="s">
        <v>7561</v>
      </c>
      <c r="W59" s="23"/>
    </row>
    <row r="60" customFormat="false" ht="15" hidden="false" customHeight="false" outlineLevel="0" collapsed="false">
      <c r="A60" s="16">
        <v>45301</v>
      </c>
      <c r="B60" s="17" t="s">
        <v>7306</v>
      </c>
      <c r="C60" s="18" t="s">
        <v>7307</v>
      </c>
      <c r="D60" s="18" t="s">
        <v>7823</v>
      </c>
      <c r="E60" s="19">
        <v>26514</v>
      </c>
      <c r="F60" s="20" t="s">
        <v>7824</v>
      </c>
      <c r="G60" s="20" t="s">
        <v>7750</v>
      </c>
      <c r="H60" s="21" t="s">
        <v>7825</v>
      </c>
      <c r="I60" s="22" t="s">
        <v>7654</v>
      </c>
      <c r="J60" s="23"/>
      <c r="K60" s="21"/>
      <c r="L60" s="86"/>
      <c r="M60" s="24"/>
      <c r="N60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45247</v>
      </c>
      <c r="O60" s="25" t="str">
        <f aca="false">IF(Tabela_Assis[[#This Row],[Fim Garantia]]="","",IF(TODAY()&gt;Tabela_Assis[[#This Row],[Fim Garantia]],"NÃO","SIM"))</f>
        <v/>
      </c>
      <c r="P60" s="16"/>
      <c r="Q60" s="24"/>
      <c r="R60" s="24"/>
      <c r="S60" s="87" t="s">
        <v>7826</v>
      </c>
      <c r="T60" s="52" t="n">
        <f aca="false">Tabela_Assis[[#This Row],[Data]]</f>
        <v>45301</v>
      </c>
      <c r="U60" s="23"/>
      <c r="V60" s="19" t="s">
        <v>7561</v>
      </c>
      <c r="W60" s="23"/>
    </row>
    <row r="61" customFormat="false" ht="15" hidden="false" customHeight="false" outlineLevel="0" collapsed="false">
      <c r="A61" s="90">
        <v>45307</v>
      </c>
      <c r="B61" s="91" t="s">
        <v>7306</v>
      </c>
      <c r="C61" s="92" t="s">
        <v>7307</v>
      </c>
      <c r="D61" s="92" t="s">
        <v>7827</v>
      </c>
      <c r="E61" s="93">
        <v>21741</v>
      </c>
      <c r="F61" s="94" t="s">
        <v>7828</v>
      </c>
      <c r="G61" s="94" t="s">
        <v>7829</v>
      </c>
      <c r="H61" s="95" t="s">
        <v>7411</v>
      </c>
      <c r="I61" s="96" t="s">
        <v>7590</v>
      </c>
      <c r="J61" s="97"/>
      <c r="K61" s="95"/>
      <c r="L61" s="98"/>
      <c r="M61" s="99"/>
      <c r="N61" s="9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61" s="25" t="str">
        <f aca="false">IF(Tabela_Assis[[#This Row],[Fim Garantia]]="","",IF(TODAY()&gt;Tabela_Assis[[#This Row],[Fim Garantia]],"NÃO","SIM"))</f>
        <v/>
      </c>
      <c r="P61" s="90"/>
      <c r="Q61" s="99"/>
      <c r="R61" s="99"/>
      <c r="S61" s="100" t="s">
        <v>7830</v>
      </c>
      <c r="T61" s="27" t="n">
        <f aca="false">Tabela_Assis[[#This Row],[Data]]</f>
        <v>45307</v>
      </c>
      <c r="U61" s="97"/>
      <c r="V61" s="19" t="s">
        <v>7561</v>
      </c>
      <c r="W61" s="23"/>
    </row>
    <row r="62" customFormat="false" ht="15" hidden="false" customHeight="false" outlineLevel="0" collapsed="false">
      <c r="A62" s="16">
        <v>45308</v>
      </c>
      <c r="B62" s="17" t="s">
        <v>7306</v>
      </c>
      <c r="C62" s="21" t="s">
        <v>7318</v>
      </c>
      <c r="D62" s="21" t="s">
        <v>7831</v>
      </c>
      <c r="E62" s="19">
        <v>22446</v>
      </c>
      <c r="F62" s="20" t="s">
        <v>7832</v>
      </c>
      <c r="G62" s="20" t="s">
        <v>7833</v>
      </c>
      <c r="H62" s="21" t="s">
        <v>7411</v>
      </c>
      <c r="I62" s="22" t="s">
        <v>7654</v>
      </c>
      <c r="J62" s="23" t="s">
        <v>7834</v>
      </c>
      <c r="K62" s="21"/>
      <c r="L62" s="86">
        <v>767.52</v>
      </c>
      <c r="M62" s="24"/>
      <c r="N62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62" s="25" t="str">
        <f aca="false">IF(Tabela_Assis[[#This Row],[Fim Garantia]]="","",IF(TODAY()&gt;Tabela_Assis[[#This Row],[Fim Garantia]],"NÃO","SIM"))</f>
        <v/>
      </c>
      <c r="P62" s="16"/>
      <c r="Q62" s="24"/>
      <c r="R62" s="24"/>
      <c r="S62" s="87" t="s">
        <v>7650</v>
      </c>
      <c r="T62" s="27" t="n">
        <f aca="false">Tabela_Assis[[#This Row],[Data]]</f>
        <v>45308</v>
      </c>
      <c r="U62" s="23"/>
      <c r="V62" s="19" t="s">
        <v>7561</v>
      </c>
      <c r="W62" s="23"/>
    </row>
    <row r="63" customFormat="false" ht="15" hidden="false" customHeight="false" outlineLevel="0" collapsed="false">
      <c r="A63" s="16">
        <v>45309</v>
      </c>
      <c r="B63" s="17" t="s">
        <v>7306</v>
      </c>
      <c r="C63" s="18" t="s">
        <v>7307</v>
      </c>
      <c r="D63" s="18" t="s">
        <v>7835</v>
      </c>
      <c r="E63" s="19">
        <v>26611</v>
      </c>
      <c r="F63" s="20" t="s">
        <v>7836</v>
      </c>
      <c r="G63" s="20" t="s">
        <v>7837</v>
      </c>
      <c r="H63" s="21" t="s">
        <v>7380</v>
      </c>
      <c r="I63" s="22" t="s">
        <v>7786</v>
      </c>
      <c r="J63" s="23"/>
      <c r="K63" s="21" t="s">
        <v>7838</v>
      </c>
      <c r="L63" s="86"/>
      <c r="M63" s="24"/>
      <c r="N63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63" s="25" t="str">
        <f aca="false">IF(Tabela_Assis[[#This Row],[Fim Garantia]]="","",IF(TODAY()&gt;Tabela_Assis[[#This Row],[Fim Garantia]],"NÃO","SIM"))</f>
        <v/>
      </c>
      <c r="P63" s="16"/>
      <c r="Q63" s="24"/>
      <c r="R63" s="24" t="s">
        <v>4003</v>
      </c>
      <c r="S63" s="87"/>
      <c r="T63" s="27" t="n">
        <f aca="false">Tabela_Assis[[#This Row],[Data]]</f>
        <v>45309</v>
      </c>
      <c r="U63" s="23"/>
      <c r="V63" s="19" t="s">
        <v>7561</v>
      </c>
      <c r="W63" s="23"/>
    </row>
    <row r="64" customFormat="false" ht="15" hidden="false" customHeight="false" outlineLevel="0" collapsed="false">
      <c r="A64" s="16">
        <v>45313</v>
      </c>
      <c r="B64" s="17" t="s">
        <v>7306</v>
      </c>
      <c r="C64" s="18" t="s">
        <v>7307</v>
      </c>
      <c r="D64" s="18" t="s">
        <v>7839</v>
      </c>
      <c r="E64" s="19">
        <v>450</v>
      </c>
      <c r="F64" s="20" t="s">
        <v>7715</v>
      </c>
      <c r="G64" s="20" t="s">
        <v>405</v>
      </c>
      <c r="H64" s="21" t="s">
        <v>7377</v>
      </c>
      <c r="I64" s="22" t="s">
        <v>7840</v>
      </c>
      <c r="J64" s="23"/>
      <c r="K64" s="21"/>
      <c r="L64" s="86"/>
      <c r="M64" s="24"/>
      <c r="N64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64" s="25" t="str">
        <f aca="false">IF(Tabela_Assis[[#This Row],[Fim Garantia]]="","",IF(TODAY()&gt;Tabela_Assis[[#This Row],[Fim Garantia]],"NÃO","SIM"))</f>
        <v/>
      </c>
      <c r="P64" s="16"/>
      <c r="Q64" s="24"/>
      <c r="R64" s="66" t="s">
        <v>7841</v>
      </c>
      <c r="S64" s="87"/>
      <c r="T64" s="27" t="n">
        <f aca="false">Tabela_Assis[[#This Row],[Data]]</f>
        <v>45313</v>
      </c>
      <c r="U64" s="23"/>
      <c r="V64" s="19" t="s">
        <v>7561</v>
      </c>
      <c r="W64" s="23"/>
    </row>
    <row r="65" customFormat="false" ht="15" hidden="false" customHeight="false" outlineLevel="0" collapsed="false">
      <c r="A65" s="16">
        <v>45313</v>
      </c>
      <c r="B65" s="17" t="s">
        <v>7306</v>
      </c>
      <c r="C65" s="18" t="s">
        <v>7307</v>
      </c>
      <c r="D65" s="18" t="s">
        <v>7842</v>
      </c>
      <c r="E65" s="19">
        <v>1422</v>
      </c>
      <c r="F65" s="20" t="s">
        <v>7843</v>
      </c>
      <c r="G65" s="20" t="s">
        <v>7844</v>
      </c>
      <c r="H65" s="21" t="s">
        <v>7411</v>
      </c>
      <c r="I65" s="22" t="s">
        <v>7845</v>
      </c>
      <c r="J65" s="23"/>
      <c r="K65" s="21" t="s">
        <v>7846</v>
      </c>
      <c r="L65" s="86"/>
      <c r="M65" s="24"/>
      <c r="N65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65" s="25" t="str">
        <f aca="false">IF(Tabela_Assis[[#This Row],[Fim Garantia]]="","",IF(TODAY()&gt;Tabela_Assis[[#This Row],[Fim Garantia]],"NÃO","SIM"))</f>
        <v/>
      </c>
      <c r="P65" s="16"/>
      <c r="Q65" s="24"/>
      <c r="R65" s="24"/>
      <c r="S65" s="87"/>
      <c r="T65" s="27" t="n">
        <f aca="false">Tabela_Assis[[#This Row],[Data]]</f>
        <v>45313</v>
      </c>
      <c r="U65" s="23"/>
      <c r="V65" s="19" t="s">
        <v>7561</v>
      </c>
      <c r="W65" s="23"/>
    </row>
    <row r="66" customFormat="false" ht="15" hidden="false" customHeight="false" outlineLevel="0" collapsed="false">
      <c r="A66" s="16">
        <v>45314</v>
      </c>
      <c r="B66" s="17" t="s">
        <v>7306</v>
      </c>
      <c r="C66" s="18" t="s">
        <v>7318</v>
      </c>
      <c r="D66" s="18" t="s">
        <v>7847</v>
      </c>
      <c r="E66" s="19">
        <v>34002</v>
      </c>
      <c r="F66" s="20" t="s">
        <v>7848</v>
      </c>
      <c r="G66" s="20" t="s">
        <v>7849</v>
      </c>
      <c r="H66" s="21" t="s">
        <v>7411</v>
      </c>
      <c r="I66" s="22" t="s">
        <v>7850</v>
      </c>
      <c r="J66" s="23"/>
      <c r="K66" s="21"/>
      <c r="L66" s="86"/>
      <c r="M66" s="24"/>
      <c r="N66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66" s="25" t="str">
        <f aca="false">IF(Tabela_Assis[[#This Row],[Fim Garantia]]="","",IF(TODAY()&gt;Tabela_Assis[[#This Row],[Fim Garantia]],"NÃO","SIM"))</f>
        <v/>
      </c>
      <c r="P66" s="16"/>
      <c r="Q66" s="24"/>
      <c r="R66" s="24"/>
      <c r="S66" s="87"/>
      <c r="T66" s="27" t="n">
        <f aca="false">Tabela_Assis[[#This Row],[Data]]</f>
        <v>45314</v>
      </c>
      <c r="U66" s="23"/>
      <c r="V66" s="19" t="s">
        <v>7561</v>
      </c>
      <c r="W66" s="23"/>
    </row>
    <row r="67" customFormat="false" ht="15" hidden="false" customHeight="false" outlineLevel="0" collapsed="false">
      <c r="A67" s="16">
        <v>45324</v>
      </c>
      <c r="B67" s="17" t="s">
        <v>7306</v>
      </c>
      <c r="C67" s="18" t="s">
        <v>7307</v>
      </c>
      <c r="D67" s="18" t="s">
        <v>7851</v>
      </c>
      <c r="E67" s="19">
        <v>5410</v>
      </c>
      <c r="F67" s="20" t="s">
        <v>7852</v>
      </c>
      <c r="G67" s="20" t="s">
        <v>7853</v>
      </c>
      <c r="H67" s="21" t="s">
        <v>7411</v>
      </c>
      <c r="I67" s="22" t="s">
        <v>7845</v>
      </c>
      <c r="J67" s="23"/>
      <c r="K67" s="21"/>
      <c r="L67" s="86"/>
      <c r="M67" s="101"/>
      <c r="N67" s="101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67" s="25" t="str">
        <f aca="false">IF(Tabela_Assis[[#This Row],[Fim Garantia]]="","",IF(TODAY()&gt;Tabela_Assis[[#This Row],[Fim Garantia]],"NÃO","SIM"))</f>
        <v/>
      </c>
      <c r="P67" s="102"/>
      <c r="Q67" s="101"/>
      <c r="R67" s="101" t="s">
        <v>7854</v>
      </c>
      <c r="S67" s="87" t="s">
        <v>7855</v>
      </c>
      <c r="T67" s="27" t="n">
        <f aca="false">Tabela_Assis[[#This Row],[Data]]</f>
        <v>45324</v>
      </c>
      <c r="U67" s="23"/>
      <c r="V67" s="103" t="s">
        <v>7561</v>
      </c>
      <c r="W67" s="23"/>
    </row>
    <row r="68" customFormat="false" ht="15" hidden="false" customHeight="false" outlineLevel="0" collapsed="false">
      <c r="A68" s="16">
        <v>45328</v>
      </c>
      <c r="B68" s="17" t="s">
        <v>7306</v>
      </c>
      <c r="C68" s="18" t="s">
        <v>7307</v>
      </c>
      <c r="D68" s="18" t="s">
        <v>7856</v>
      </c>
      <c r="E68" s="19">
        <v>14060</v>
      </c>
      <c r="F68" s="20" t="s">
        <v>7857</v>
      </c>
      <c r="G68" s="20" t="s">
        <v>7371</v>
      </c>
      <c r="H68" s="21" t="s">
        <v>7380</v>
      </c>
      <c r="I68" s="22" t="s">
        <v>7858</v>
      </c>
      <c r="J68" s="23"/>
      <c r="K68" s="21"/>
      <c r="L68" s="86"/>
      <c r="M68" s="24"/>
      <c r="N68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68" s="25" t="str">
        <f aca="false">IF(Tabela_Assis[[#This Row],[Fim Garantia]]="","",IF(TODAY()&gt;Tabela_Assis[[#This Row],[Fim Garantia]],"NÃO","SIM"))</f>
        <v/>
      </c>
      <c r="P68" s="16"/>
      <c r="Q68" s="24"/>
      <c r="R68" s="24"/>
      <c r="S68" s="87" t="s">
        <v>7859</v>
      </c>
      <c r="T68" s="27" t="n">
        <f aca="false">Tabela_Assis[[#This Row],[Data]]</f>
        <v>45328</v>
      </c>
      <c r="U68" s="23"/>
      <c r="V68" s="19" t="s">
        <v>7561</v>
      </c>
      <c r="W68" s="23"/>
    </row>
    <row r="69" customFormat="false" ht="15" hidden="false" customHeight="false" outlineLevel="0" collapsed="false">
      <c r="A69" s="16">
        <v>45330</v>
      </c>
      <c r="B69" s="17" t="s">
        <v>7306</v>
      </c>
      <c r="C69" s="18" t="s">
        <v>7307</v>
      </c>
      <c r="D69" s="18" t="s">
        <v>7860</v>
      </c>
      <c r="E69" s="19">
        <v>17701</v>
      </c>
      <c r="F69" s="20" t="s">
        <v>7861</v>
      </c>
      <c r="G69" s="20" t="s">
        <v>7862</v>
      </c>
      <c r="H69" s="21" t="s">
        <v>7340</v>
      </c>
      <c r="I69" s="22" t="s">
        <v>7863</v>
      </c>
      <c r="J69" s="23"/>
      <c r="K69" s="21" t="s">
        <v>7864</v>
      </c>
      <c r="L69" s="86"/>
      <c r="M69" s="24"/>
      <c r="N69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69" s="25" t="str">
        <f aca="false">IF(Tabela_Assis[[#This Row],[Fim Garantia]]="","",IF(TODAY()&gt;Tabela_Assis[[#This Row],[Fim Garantia]],"NÃO","SIM"))</f>
        <v/>
      </c>
      <c r="P69" s="16"/>
      <c r="Q69" s="24"/>
      <c r="R69" s="24" t="s">
        <v>7865</v>
      </c>
      <c r="S69" s="87" t="s">
        <v>7866</v>
      </c>
      <c r="T69" s="27" t="n">
        <f aca="false">Tabela_Assis[[#This Row],[Data]]</f>
        <v>45330</v>
      </c>
      <c r="U69" s="23"/>
      <c r="V69" s="19" t="s">
        <v>7561</v>
      </c>
      <c r="W69" s="23"/>
    </row>
    <row r="70" customFormat="false" ht="15" hidden="false" customHeight="false" outlineLevel="0" collapsed="false">
      <c r="A70" s="39">
        <v>45329</v>
      </c>
      <c r="B70" s="40" t="s">
        <v>7867</v>
      </c>
      <c r="C70" s="51"/>
      <c r="D70" s="51" t="s">
        <v>7592</v>
      </c>
      <c r="E70" s="42">
        <v>3042</v>
      </c>
      <c r="F70" s="43" t="s">
        <v>7715</v>
      </c>
      <c r="G70" s="43" t="s">
        <v>7781</v>
      </c>
      <c r="H70" s="41" t="s">
        <v>7361</v>
      </c>
      <c r="I70" s="49" t="s">
        <v>7868</v>
      </c>
      <c r="J70" s="47" t="s">
        <v>7817</v>
      </c>
      <c r="K70" s="41"/>
      <c r="L70" s="104">
        <v>45</v>
      </c>
      <c r="M70" s="48" t="s">
        <v>7867</v>
      </c>
      <c r="N70" s="48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70" s="25" t="str">
        <f aca="false">IF(Tabela_Assis[[#This Row],[Fim Garantia]]="","",IF(TODAY()&gt;Tabela_Assis[[#This Row],[Fim Garantia]],"NÃO","SIM"))</f>
        <v/>
      </c>
      <c r="P70" s="39"/>
      <c r="Q70" s="48"/>
      <c r="R70" s="48"/>
      <c r="S70" s="105" t="s">
        <v>7869</v>
      </c>
      <c r="T70" s="27" t="n">
        <f aca="false">Tabela_Assis[[#This Row],[Data]]</f>
        <v>45329</v>
      </c>
      <c r="U70" s="47"/>
      <c r="V70" s="19" t="s">
        <v>7581</v>
      </c>
      <c r="W70" s="23"/>
    </row>
    <row r="71" customFormat="false" ht="15" hidden="false" customHeight="false" outlineLevel="0" collapsed="false">
      <c r="A71" s="16">
        <v>45336</v>
      </c>
      <c r="B71" s="17" t="s">
        <v>7306</v>
      </c>
      <c r="C71" s="18" t="s">
        <v>7307</v>
      </c>
      <c r="D71" s="18" t="s">
        <v>7870</v>
      </c>
      <c r="E71" s="19">
        <v>6637</v>
      </c>
      <c r="F71" s="20" t="s">
        <v>7722</v>
      </c>
      <c r="G71" s="20" t="s">
        <v>7723</v>
      </c>
      <c r="H71" s="21" t="s">
        <v>7380</v>
      </c>
      <c r="I71" s="22" t="s">
        <v>7590</v>
      </c>
      <c r="J71" s="23"/>
      <c r="K71" s="21" t="s">
        <v>7871</v>
      </c>
      <c r="L71" s="86"/>
      <c r="M71" s="24"/>
      <c r="N71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45246</v>
      </c>
      <c r="O71" s="25" t="str">
        <f aca="false">IF(Tabela_Assis[[#This Row],[Fim Garantia]]="","",IF(TODAY()&gt;Tabela_Assis[[#This Row],[Fim Garantia]],"NÃO","SIM"))</f>
        <v/>
      </c>
      <c r="P71" s="16"/>
      <c r="Q71" s="24"/>
      <c r="R71" s="72">
        <v>1.10018536723783E+020</v>
      </c>
      <c r="S71" s="87" t="s">
        <v>7872</v>
      </c>
      <c r="T71" s="52" t="n">
        <f aca="false">Tabela_Assis[[#This Row],[Data]]</f>
        <v>45336</v>
      </c>
      <c r="U71" s="23"/>
      <c r="V71" s="19" t="s">
        <v>7561</v>
      </c>
      <c r="W71" s="23"/>
    </row>
    <row r="72" customFormat="false" ht="15" hidden="false" customHeight="false" outlineLevel="0" collapsed="false">
      <c r="A72" s="16">
        <v>45341</v>
      </c>
      <c r="B72" s="17" t="s">
        <v>7306</v>
      </c>
      <c r="C72" s="21" t="s">
        <v>7318</v>
      </c>
      <c r="D72" s="21" t="s">
        <v>7873</v>
      </c>
      <c r="E72" s="19">
        <v>26794</v>
      </c>
      <c r="F72" s="20" t="s">
        <v>7874</v>
      </c>
      <c r="G72" s="20" t="s">
        <v>7756</v>
      </c>
      <c r="H72" s="21" t="s">
        <v>7340</v>
      </c>
      <c r="I72" s="22" t="s">
        <v>7590</v>
      </c>
      <c r="J72" s="23" t="s">
        <v>7875</v>
      </c>
      <c r="K72" s="21"/>
      <c r="L72" s="86">
        <v>533.82</v>
      </c>
      <c r="M72" s="24"/>
      <c r="N72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72" s="25" t="str">
        <f aca="false">IF(Tabela_Assis[[#This Row],[Fim Garantia]]="","",IF(TODAY()&gt;Tabela_Assis[[#This Row],[Fim Garantia]],"NÃO","SIM"))</f>
        <v/>
      </c>
      <c r="P72" s="16"/>
      <c r="Q72" s="24"/>
      <c r="R72" s="24"/>
      <c r="S72" s="87" t="s">
        <v>7650</v>
      </c>
      <c r="T72" s="27" t="n">
        <f aca="false">Tabela_Assis[[#This Row],[Data]]</f>
        <v>45341</v>
      </c>
      <c r="U72" s="23"/>
      <c r="V72" s="19" t="s">
        <v>7561</v>
      </c>
      <c r="W72" s="23"/>
    </row>
    <row r="73" customFormat="false" ht="15" hidden="false" customHeight="false" outlineLevel="0" collapsed="false">
      <c r="A73" s="16">
        <v>45338</v>
      </c>
      <c r="B73" s="17" t="s">
        <v>7306</v>
      </c>
      <c r="C73" s="21" t="s">
        <v>7307</v>
      </c>
      <c r="D73" s="21" t="s">
        <v>7876</v>
      </c>
      <c r="E73" s="19">
        <v>21563</v>
      </c>
      <c r="F73" s="20" t="s">
        <v>7877</v>
      </c>
      <c r="G73" s="20" t="s">
        <v>7539</v>
      </c>
      <c r="H73" s="21" t="s">
        <v>7380</v>
      </c>
      <c r="I73" s="22" t="s">
        <v>7878</v>
      </c>
      <c r="J73" s="23"/>
      <c r="K73" s="21"/>
      <c r="L73" s="86"/>
      <c r="M73" s="24"/>
      <c r="N73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73" s="25" t="str">
        <f aca="false">IF(Tabela_Assis[[#This Row],[Fim Garantia]]="","",IF(TODAY()&gt;Tabela_Assis[[#This Row],[Fim Garantia]],"NÃO","SIM"))</f>
        <v/>
      </c>
      <c r="P73" s="16"/>
      <c r="Q73" s="24"/>
      <c r="R73" s="24"/>
      <c r="S73" s="87" t="s">
        <v>7879</v>
      </c>
      <c r="T73" s="27" t="n">
        <f aca="false">Tabela_Assis[[#This Row],[Data]]</f>
        <v>45338</v>
      </c>
      <c r="U73" s="23"/>
      <c r="V73" s="19" t="s">
        <v>7561</v>
      </c>
      <c r="W73" s="23"/>
    </row>
    <row r="74" customFormat="false" ht="35.05" hidden="false" customHeight="false" outlineLevel="0" collapsed="false">
      <c r="A74" s="16">
        <v>45338</v>
      </c>
      <c r="B74" s="17" t="s">
        <v>7306</v>
      </c>
      <c r="C74" s="21" t="s">
        <v>7307</v>
      </c>
      <c r="D74" s="21" t="s">
        <v>7880</v>
      </c>
      <c r="E74" s="19" t="s">
        <v>1291</v>
      </c>
      <c r="F74" s="20" t="s">
        <v>7881</v>
      </c>
      <c r="G74" s="20" t="s">
        <v>7882</v>
      </c>
      <c r="H74" s="21" t="s">
        <v>7396</v>
      </c>
      <c r="I74" s="22" t="s">
        <v>7883</v>
      </c>
      <c r="J74" s="23"/>
      <c r="K74" s="21" t="s">
        <v>7884</v>
      </c>
      <c r="L74" s="86"/>
      <c r="M74" s="24"/>
      <c r="N74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74" s="25" t="str">
        <f aca="false">IF(Tabela_Assis[[#This Row],[Fim Garantia]]="","",IF(TODAY()&gt;Tabela_Assis[[#This Row],[Fim Garantia]],"NÃO","SIM"))</f>
        <v/>
      </c>
      <c r="P74" s="16"/>
      <c r="Q74" s="24"/>
      <c r="R74" s="24" t="s">
        <v>7885</v>
      </c>
      <c r="S74" s="87" t="s">
        <v>7886</v>
      </c>
      <c r="T74" s="52" t="n">
        <f aca="false">Tabela_Assis[[#This Row],[Data]]</f>
        <v>45338</v>
      </c>
      <c r="U74" s="23"/>
      <c r="V74" s="19"/>
      <c r="W74" s="23"/>
    </row>
    <row r="75" customFormat="false" ht="15" hidden="false" customHeight="false" outlineLevel="0" collapsed="false">
      <c r="A75" s="16">
        <v>45341</v>
      </c>
      <c r="B75" s="17" t="s">
        <v>7306</v>
      </c>
      <c r="C75" s="21" t="s">
        <v>7307</v>
      </c>
      <c r="D75" s="21" t="s">
        <v>7887</v>
      </c>
      <c r="E75" s="19">
        <v>6602</v>
      </c>
      <c r="F75" s="20" t="s">
        <v>7888</v>
      </c>
      <c r="G75" s="20" t="s">
        <v>7889</v>
      </c>
      <c r="H75" s="21" t="s">
        <v>7340</v>
      </c>
      <c r="I75" s="22" t="s">
        <v>7590</v>
      </c>
      <c r="J75" s="23"/>
      <c r="K75" s="21" t="s">
        <v>7890</v>
      </c>
      <c r="L75" s="86"/>
      <c r="M75" s="24"/>
      <c r="N75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75" s="25" t="str">
        <f aca="false">IF(Tabela_Assis[[#This Row],[Fim Garantia]]="","",IF(TODAY()&gt;Tabela_Assis[[#This Row],[Fim Garantia]],"NÃO","SIM"))</f>
        <v/>
      </c>
      <c r="P75" s="16"/>
      <c r="Q75" s="24"/>
      <c r="R75" s="24" t="s">
        <v>7891</v>
      </c>
      <c r="S75" s="87"/>
      <c r="T75" s="27" t="n">
        <f aca="false">Tabela_Assis[[#This Row],[Data]]</f>
        <v>45341</v>
      </c>
      <c r="U75" s="23"/>
      <c r="V75" s="19" t="s">
        <v>7561</v>
      </c>
      <c r="W75" s="23"/>
    </row>
    <row r="76" customFormat="false" ht="35.05" hidden="false" customHeight="false" outlineLevel="0" collapsed="false">
      <c r="A76" s="39">
        <v>45349</v>
      </c>
      <c r="B76" s="40" t="s">
        <v>7306</v>
      </c>
      <c r="C76" s="41" t="s">
        <v>7318</v>
      </c>
      <c r="D76" s="41" t="s">
        <v>7892</v>
      </c>
      <c r="E76" s="42">
        <v>10359</v>
      </c>
      <c r="F76" s="43" t="s">
        <v>7893</v>
      </c>
      <c r="G76" s="43" t="s">
        <v>7894</v>
      </c>
      <c r="H76" s="41" t="s">
        <v>7895</v>
      </c>
      <c r="I76" s="49" t="s">
        <v>7896</v>
      </c>
      <c r="J76" s="47" t="s">
        <v>7897</v>
      </c>
      <c r="K76" s="41"/>
      <c r="L76" s="104">
        <v>193</v>
      </c>
      <c r="M76" s="39" t="s">
        <v>7306</v>
      </c>
      <c r="N76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76" s="25" t="str">
        <f aca="false">IF(Tabela_Assis[[#This Row],[Fim Garantia]]="","",IF(TODAY()&gt;Tabela_Assis[[#This Row],[Fim Garantia]],"NÃO","SIM"))</f>
        <v/>
      </c>
      <c r="P76" s="39"/>
      <c r="Q76" s="39"/>
      <c r="R76" s="39"/>
      <c r="S76" s="105" t="s">
        <v>7898</v>
      </c>
      <c r="T76" s="27" t="n">
        <f aca="false">Tabela_Assis[[#This Row],[Data]]</f>
        <v>45349</v>
      </c>
      <c r="U76" s="47"/>
      <c r="V76" s="50" t="s">
        <v>7581</v>
      </c>
      <c r="W76" s="23"/>
    </row>
    <row r="77" customFormat="false" ht="15" hidden="false" customHeight="false" outlineLevel="0" collapsed="false">
      <c r="A77" s="16">
        <v>45350</v>
      </c>
      <c r="B77" s="17" t="s">
        <v>7306</v>
      </c>
      <c r="C77" s="21" t="s">
        <v>7318</v>
      </c>
      <c r="D77" s="21" t="s">
        <v>7899</v>
      </c>
      <c r="E77" s="19">
        <v>35289</v>
      </c>
      <c r="F77" s="20" t="s">
        <v>7900</v>
      </c>
      <c r="G77" s="20" t="s">
        <v>7901</v>
      </c>
      <c r="H77" s="21" t="s">
        <v>7340</v>
      </c>
      <c r="I77" s="22" t="s">
        <v>7902</v>
      </c>
      <c r="J77" s="23" t="s">
        <v>7903</v>
      </c>
      <c r="K77" s="21"/>
      <c r="L77" s="86">
        <v>533.82</v>
      </c>
      <c r="M77" s="24"/>
      <c r="N77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77" s="25" t="str">
        <f aca="false">IF(Tabela_Assis[[#This Row],[Fim Garantia]]="","",IF(TODAY()&gt;Tabela_Assis[[#This Row],[Fim Garantia]],"NÃO","SIM"))</f>
        <v/>
      </c>
      <c r="P77" s="16"/>
      <c r="Q77" s="24"/>
      <c r="R77" s="24"/>
      <c r="S77" s="87" t="s">
        <v>7904</v>
      </c>
      <c r="T77" s="27" t="n">
        <f aca="false">Tabela_Assis[[#This Row],[Data]]</f>
        <v>45350</v>
      </c>
      <c r="U77" s="23"/>
      <c r="V77" s="19" t="s">
        <v>7561</v>
      </c>
      <c r="W77" s="23"/>
    </row>
    <row r="78" customFormat="false" ht="15" hidden="false" customHeight="false" outlineLevel="0" collapsed="false">
      <c r="A78" s="106">
        <v>45380</v>
      </c>
      <c r="B78" s="107" t="s">
        <v>7591</v>
      </c>
      <c r="C78" s="108" t="s">
        <v>7318</v>
      </c>
      <c r="D78" s="108" t="s">
        <v>7905</v>
      </c>
      <c r="E78" s="109">
        <v>7340</v>
      </c>
      <c r="F78" s="110" t="s">
        <v>7906</v>
      </c>
      <c r="G78" s="110" t="s">
        <v>7907</v>
      </c>
      <c r="H78" s="111" t="s">
        <v>7380</v>
      </c>
      <c r="I78" s="112" t="s">
        <v>7908</v>
      </c>
      <c r="J78" s="113" t="s">
        <v>7909</v>
      </c>
      <c r="K78" s="111" t="s">
        <v>7910</v>
      </c>
      <c r="L78" s="114">
        <v>1035.66</v>
      </c>
      <c r="M78" s="115" t="s">
        <v>7306</v>
      </c>
      <c r="N78" s="115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78" s="25" t="str">
        <f aca="false">IF(Tabela_Assis[[#This Row],[Fim Garantia]]="","",IF(TODAY()&gt;Tabela_Assis[[#This Row],[Fim Garantia]],"NÃO","SIM"))</f>
        <v/>
      </c>
      <c r="P78" s="115"/>
      <c r="Q78" s="115"/>
      <c r="R78" s="115"/>
      <c r="S78" s="116" t="s">
        <v>7911</v>
      </c>
      <c r="T78" s="27" t="n">
        <f aca="false">Tabela_Assis[[#This Row],[Data]]</f>
        <v>45380</v>
      </c>
      <c r="U78" s="113"/>
      <c r="V78" s="109" t="s">
        <v>7912</v>
      </c>
      <c r="W78" s="113" t="s">
        <v>7913</v>
      </c>
    </row>
    <row r="79" customFormat="false" ht="15" hidden="false" customHeight="false" outlineLevel="0" collapsed="false">
      <c r="A79" s="102">
        <v>45352</v>
      </c>
      <c r="B79" s="17" t="s">
        <v>7306</v>
      </c>
      <c r="C79" s="21" t="s">
        <v>7307</v>
      </c>
      <c r="D79" s="117" t="s">
        <v>7914</v>
      </c>
      <c r="E79" s="118">
        <v>337</v>
      </c>
      <c r="F79" s="119" t="s">
        <v>7915</v>
      </c>
      <c r="G79" s="119" t="s">
        <v>405</v>
      </c>
      <c r="H79" s="117" t="s">
        <v>7316</v>
      </c>
      <c r="I79" s="120" t="s">
        <v>7916</v>
      </c>
      <c r="J79" s="121"/>
      <c r="K79" s="117"/>
      <c r="L79" s="122"/>
      <c r="M79" s="101"/>
      <c r="N79" s="101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79" s="25" t="str">
        <f aca="false">IF(Tabela_Assis[[#This Row],[Fim Garantia]]="","",IF(TODAY()&gt;Tabela_Assis[[#This Row],[Fim Garantia]],"NÃO","SIM"))</f>
        <v/>
      </c>
      <c r="P79" s="102"/>
      <c r="Q79" s="101" t="s">
        <v>7763</v>
      </c>
      <c r="R79" s="101"/>
      <c r="S79" s="123" t="s">
        <v>7917</v>
      </c>
      <c r="T79" s="27" t="n">
        <f aca="false">Tabela_Assis[[#This Row],[Data]]</f>
        <v>45352</v>
      </c>
      <c r="U79" s="121"/>
      <c r="V79" s="118" t="s">
        <v>7561</v>
      </c>
      <c r="W79" s="23"/>
    </row>
    <row r="80" customFormat="false" ht="23.85" hidden="false" customHeight="false" outlineLevel="0" collapsed="false">
      <c r="A80" s="16">
        <v>45357</v>
      </c>
      <c r="B80" s="17" t="s">
        <v>7306</v>
      </c>
      <c r="C80" s="18" t="s">
        <v>7307</v>
      </c>
      <c r="D80" s="18" t="s">
        <v>7918</v>
      </c>
      <c r="E80" s="19">
        <v>6327</v>
      </c>
      <c r="F80" s="20" t="s">
        <v>7919</v>
      </c>
      <c r="G80" s="20" t="s">
        <v>7920</v>
      </c>
      <c r="H80" s="21" t="s">
        <v>7340</v>
      </c>
      <c r="I80" s="22" t="s">
        <v>7711</v>
      </c>
      <c r="J80" s="23"/>
      <c r="K80" s="21" t="s">
        <v>7921</v>
      </c>
      <c r="L80" s="86"/>
      <c r="M80" s="24"/>
      <c r="N80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80" s="25" t="str">
        <f aca="false">IF(Tabela_Assis[[#This Row],[Fim Garantia]]="","",IF(TODAY()&gt;Tabela_Assis[[#This Row],[Fim Garantia]],"NÃO","SIM"))</f>
        <v/>
      </c>
      <c r="P80" s="16"/>
      <c r="Q80" s="24"/>
      <c r="R80" s="24" t="s">
        <v>7922</v>
      </c>
      <c r="S80" s="87" t="s">
        <v>7923</v>
      </c>
      <c r="T80" s="27" t="n">
        <f aca="false">Tabela_Assis[[#This Row],[Data]]</f>
        <v>45357</v>
      </c>
      <c r="U80" s="23"/>
      <c r="V80" s="19" t="s">
        <v>7924</v>
      </c>
      <c r="W80" s="23"/>
    </row>
    <row r="81" customFormat="false" ht="15" hidden="false" customHeight="false" outlineLevel="0" collapsed="false">
      <c r="A81" s="16">
        <v>45362</v>
      </c>
      <c r="B81" s="17" t="s">
        <v>7306</v>
      </c>
      <c r="C81" s="21" t="s">
        <v>7318</v>
      </c>
      <c r="D81" s="21" t="s">
        <v>7925</v>
      </c>
      <c r="E81" s="19">
        <v>4618</v>
      </c>
      <c r="F81" s="20" t="s">
        <v>7926</v>
      </c>
      <c r="G81" s="20" t="s">
        <v>7927</v>
      </c>
      <c r="H81" s="21" t="s">
        <v>7928</v>
      </c>
      <c r="I81" s="22" t="s">
        <v>7929</v>
      </c>
      <c r="J81" s="23" t="s">
        <v>7930</v>
      </c>
      <c r="K81" s="21"/>
      <c r="L81" s="86">
        <v>562.11</v>
      </c>
      <c r="M81" s="24"/>
      <c r="N81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81" s="25" t="str">
        <f aca="false">IF(Tabela_Assis[[#This Row],[Fim Garantia]]="","",IF(TODAY()&gt;Tabela_Assis[[#This Row],[Fim Garantia]],"NÃO","SIM"))</f>
        <v/>
      </c>
      <c r="P81" s="16"/>
      <c r="Q81" s="24"/>
      <c r="R81" s="24"/>
      <c r="S81" s="87" t="s">
        <v>7650</v>
      </c>
      <c r="T81" s="27" t="n">
        <f aca="false">Tabela_Assis[[#This Row],[Data]]</f>
        <v>45362</v>
      </c>
      <c r="U81" s="23"/>
      <c r="V81" s="19" t="s">
        <v>7561</v>
      </c>
      <c r="W81" s="23"/>
    </row>
    <row r="82" customFormat="false" ht="15" hidden="false" customHeight="false" outlineLevel="0" collapsed="false">
      <c r="A82" s="16">
        <v>45362</v>
      </c>
      <c r="B82" s="17" t="s">
        <v>7306</v>
      </c>
      <c r="C82" s="21" t="s">
        <v>7318</v>
      </c>
      <c r="D82" s="21" t="s">
        <v>7931</v>
      </c>
      <c r="E82" s="19">
        <v>6009</v>
      </c>
      <c r="F82" s="20" t="s">
        <v>7932</v>
      </c>
      <c r="G82" s="20" t="s">
        <v>7933</v>
      </c>
      <c r="H82" s="21" t="s">
        <v>7934</v>
      </c>
      <c r="I82" s="22" t="s">
        <v>7590</v>
      </c>
      <c r="J82" s="23"/>
      <c r="K82" s="21"/>
      <c r="L82" s="86"/>
      <c r="M82" s="24"/>
      <c r="N82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82" s="25" t="str">
        <f aca="false">IF(Tabela_Assis[[#This Row],[Fim Garantia]]="","",IF(TODAY()&gt;Tabela_Assis[[#This Row],[Fim Garantia]],"NÃO","SIM"))</f>
        <v/>
      </c>
      <c r="P82" s="16"/>
      <c r="Q82" s="24"/>
      <c r="R82" s="24"/>
      <c r="S82" s="87" t="s">
        <v>7935</v>
      </c>
      <c r="T82" s="52" t="n">
        <f aca="false">Tabela_Assis[[#This Row],[Data]]</f>
        <v>45362</v>
      </c>
      <c r="U82" s="23"/>
      <c r="V82" s="19" t="s">
        <v>7561</v>
      </c>
      <c r="W82" s="23"/>
    </row>
    <row r="83" customFormat="false" ht="15" hidden="false" customHeight="false" outlineLevel="0" collapsed="false">
      <c r="A83" s="16">
        <v>45363</v>
      </c>
      <c r="B83" s="17" t="s">
        <v>7306</v>
      </c>
      <c r="C83" s="21" t="s">
        <v>7307</v>
      </c>
      <c r="D83" s="21" t="s">
        <v>7936</v>
      </c>
      <c r="E83" s="19">
        <v>27219</v>
      </c>
      <c r="F83" s="20" t="s">
        <v>7937</v>
      </c>
      <c r="G83" s="20" t="s">
        <v>7938</v>
      </c>
      <c r="H83" s="21" t="s">
        <v>7825</v>
      </c>
      <c r="I83" s="22" t="s">
        <v>7939</v>
      </c>
      <c r="J83" s="23"/>
      <c r="K83" s="21" t="s">
        <v>7940</v>
      </c>
      <c r="L83" s="86"/>
      <c r="M83" s="24"/>
      <c r="N83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83" s="25" t="str">
        <f aca="false">IF(Tabela_Assis[[#This Row],[Fim Garantia]]="","",IF(TODAY()&gt;Tabela_Assis[[#This Row],[Fim Garantia]],"NÃO","SIM"))</f>
        <v/>
      </c>
      <c r="P83" s="16"/>
      <c r="Q83" s="24"/>
      <c r="R83" s="24" t="s">
        <v>7941</v>
      </c>
      <c r="S83" s="87"/>
      <c r="T83" s="52" t="n">
        <f aca="false">Tabela_Assis[[#This Row],[Data]]</f>
        <v>45363</v>
      </c>
      <c r="U83" s="23"/>
      <c r="V83" s="19" t="s">
        <v>7561</v>
      </c>
      <c r="W83" s="23"/>
    </row>
    <row r="84" customFormat="false" ht="15" hidden="false" customHeight="false" outlineLevel="0" collapsed="false">
      <c r="A84" s="16">
        <v>45376</v>
      </c>
      <c r="B84" s="17" t="s">
        <v>7306</v>
      </c>
      <c r="C84" s="21" t="s">
        <v>7307</v>
      </c>
      <c r="D84" s="21" t="s">
        <v>7942</v>
      </c>
      <c r="E84" s="19">
        <v>1635</v>
      </c>
      <c r="F84" s="20" t="s">
        <v>7583</v>
      </c>
      <c r="G84" s="20" t="s">
        <v>7321</v>
      </c>
      <c r="H84" s="21" t="s">
        <v>7340</v>
      </c>
      <c r="I84" s="22" t="s">
        <v>7943</v>
      </c>
      <c r="J84" s="23"/>
      <c r="K84" s="21" t="s">
        <v>7944</v>
      </c>
      <c r="L84" s="86"/>
      <c r="M84" s="24"/>
      <c r="N84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45254</v>
      </c>
      <c r="O84" s="25" t="str">
        <f aca="false">IF(Tabela_Assis[[#This Row],[Fim Garantia]]="","",IF(TODAY()&gt;Tabela_Assis[[#This Row],[Fim Garantia]],"NÃO","SIM"))</f>
        <v/>
      </c>
      <c r="P84" s="16"/>
      <c r="Q84" s="24"/>
      <c r="R84" s="24" t="s">
        <v>7945</v>
      </c>
      <c r="S84" s="87" t="s">
        <v>7946</v>
      </c>
      <c r="T84" s="52" t="n">
        <f aca="false">Tabela_Assis[[#This Row],[Data]]</f>
        <v>45376</v>
      </c>
      <c r="U84" s="23"/>
      <c r="V84" s="19" t="s">
        <v>7561</v>
      </c>
      <c r="W84" s="23"/>
    </row>
    <row r="85" customFormat="false" ht="15" hidden="false" customHeight="false" outlineLevel="0" collapsed="false">
      <c r="A85" s="16">
        <v>45383</v>
      </c>
      <c r="B85" s="17" t="s">
        <v>7306</v>
      </c>
      <c r="C85" s="18" t="s">
        <v>7307</v>
      </c>
      <c r="D85" s="18" t="s">
        <v>7947</v>
      </c>
      <c r="E85" s="19">
        <v>17620</v>
      </c>
      <c r="F85" s="20" t="s">
        <v>7428</v>
      </c>
      <c r="G85" s="20" t="s">
        <v>7948</v>
      </c>
      <c r="H85" s="21" t="s">
        <v>7380</v>
      </c>
      <c r="I85" s="22" t="s">
        <v>7654</v>
      </c>
      <c r="J85" s="23"/>
      <c r="K85" s="21"/>
      <c r="L85" s="86"/>
      <c r="M85" s="24"/>
      <c r="N85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85" s="25" t="str">
        <f aca="false">IF(Tabela_Assis[[#This Row],[Fim Garantia]]="","",IF(TODAY()&gt;Tabela_Assis[[#This Row],[Fim Garantia]],"NÃO","SIM"))</f>
        <v/>
      </c>
      <c r="P85" s="16"/>
      <c r="Q85" s="24" t="s">
        <v>7763</v>
      </c>
      <c r="R85" s="24"/>
      <c r="S85" s="87" t="s">
        <v>7949</v>
      </c>
      <c r="T85" s="27" t="n">
        <f aca="false">Tabela_Assis[[#This Row],[Data]]</f>
        <v>45383</v>
      </c>
      <c r="U85" s="23"/>
      <c r="V85" s="19" t="s">
        <v>7561</v>
      </c>
      <c r="W85" s="23"/>
    </row>
    <row r="86" customFormat="false" ht="15" hidden="false" customHeight="false" outlineLevel="0" collapsed="false">
      <c r="A86" s="16">
        <v>45385</v>
      </c>
      <c r="B86" s="17" t="s">
        <v>7306</v>
      </c>
      <c r="C86" s="21" t="s">
        <v>7307</v>
      </c>
      <c r="D86" s="21" t="s">
        <v>7950</v>
      </c>
      <c r="E86" s="19">
        <v>329</v>
      </c>
      <c r="F86" s="20" t="s">
        <v>7428</v>
      </c>
      <c r="G86" s="20" t="s">
        <v>7951</v>
      </c>
      <c r="H86" s="21" t="s">
        <v>7380</v>
      </c>
      <c r="I86" s="22" t="s">
        <v>7952</v>
      </c>
      <c r="J86" s="23"/>
      <c r="K86" s="21" t="s">
        <v>7953</v>
      </c>
      <c r="L86" s="86"/>
      <c r="M86" s="24"/>
      <c r="N86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86" s="25" t="str">
        <f aca="false">IF(Tabela_Assis[[#This Row],[Fim Garantia]]="","",IF(TODAY()&gt;Tabela_Assis[[#This Row],[Fim Garantia]],"NÃO","SIM"))</f>
        <v/>
      </c>
      <c r="P86" s="16"/>
      <c r="Q86" s="24"/>
      <c r="R86" s="24" t="s">
        <v>7954</v>
      </c>
      <c r="S86" s="87"/>
      <c r="T86" s="27" t="n">
        <f aca="false">Tabela_Assis[[#This Row],[Data]]</f>
        <v>45385</v>
      </c>
      <c r="U86" s="23"/>
      <c r="V86" s="19" t="s">
        <v>7561</v>
      </c>
      <c r="W86" s="23"/>
    </row>
    <row r="87" customFormat="false" ht="23.85" hidden="false" customHeight="false" outlineLevel="0" collapsed="false">
      <c r="A87" s="90">
        <v>45385</v>
      </c>
      <c r="B87" s="91" t="s">
        <v>7306</v>
      </c>
      <c r="C87" s="95" t="s">
        <v>7318</v>
      </c>
      <c r="D87" s="95" t="s">
        <v>7955</v>
      </c>
      <c r="E87" s="93">
        <v>27413</v>
      </c>
      <c r="F87" s="94" t="s">
        <v>7956</v>
      </c>
      <c r="G87" s="94" t="s">
        <v>7957</v>
      </c>
      <c r="H87" s="95" t="s">
        <v>7958</v>
      </c>
      <c r="I87" s="96" t="s">
        <v>7654</v>
      </c>
      <c r="J87" s="97"/>
      <c r="K87" s="95"/>
      <c r="L87" s="98"/>
      <c r="M87" s="99"/>
      <c r="N87" s="9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87" s="25" t="str">
        <f aca="false">IF(Tabela_Assis[[#This Row],[Fim Garantia]]="","",IF(TODAY()&gt;Tabela_Assis[[#This Row],[Fim Garantia]],"NÃO","SIM"))</f>
        <v/>
      </c>
      <c r="P87" s="90"/>
      <c r="Q87" s="99"/>
      <c r="R87" s="99"/>
      <c r="S87" s="100" t="s">
        <v>7959</v>
      </c>
      <c r="T87" s="27" t="n">
        <f aca="false">Tabela_Assis[[#This Row],[Data]]</f>
        <v>45385</v>
      </c>
      <c r="U87" s="97"/>
      <c r="V87" s="19" t="s">
        <v>7561</v>
      </c>
      <c r="W87" s="23"/>
    </row>
    <row r="88" customFormat="false" ht="15" hidden="false" customHeight="false" outlineLevel="0" collapsed="false">
      <c r="A88" s="90">
        <v>45386</v>
      </c>
      <c r="B88" s="91" t="s">
        <v>7306</v>
      </c>
      <c r="C88" s="95" t="s">
        <v>7307</v>
      </c>
      <c r="D88" s="95" t="s">
        <v>7960</v>
      </c>
      <c r="E88" s="93">
        <v>26573</v>
      </c>
      <c r="F88" s="94" t="s">
        <v>7961</v>
      </c>
      <c r="G88" s="94" t="s">
        <v>7962</v>
      </c>
      <c r="H88" s="95" t="s">
        <v>7411</v>
      </c>
      <c r="I88" s="96" t="s">
        <v>7963</v>
      </c>
      <c r="J88" s="97"/>
      <c r="K88" s="95"/>
      <c r="L88" s="98"/>
      <c r="M88" s="99"/>
      <c r="N88" s="9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88" s="25" t="str">
        <f aca="false">IF(Tabela_Assis[[#This Row],[Fim Garantia]]="","",IF(TODAY()&gt;Tabela_Assis[[#This Row],[Fim Garantia]],"NÃO","SIM"))</f>
        <v/>
      </c>
      <c r="P88" s="90"/>
      <c r="Q88" s="99"/>
      <c r="R88" s="99"/>
      <c r="S88" s="100" t="s">
        <v>7964</v>
      </c>
      <c r="T88" s="27" t="n">
        <f aca="false">Tabela_Assis[[#This Row],[Data]]</f>
        <v>45386</v>
      </c>
      <c r="U88" s="97"/>
      <c r="V88" s="19" t="s">
        <v>7561</v>
      </c>
      <c r="W88" s="23"/>
    </row>
    <row r="89" customFormat="false" ht="15" hidden="false" customHeight="false" outlineLevel="0" collapsed="false">
      <c r="A89" s="16">
        <v>45393</v>
      </c>
      <c r="B89" s="17" t="s">
        <v>7306</v>
      </c>
      <c r="C89" s="21" t="s">
        <v>7318</v>
      </c>
      <c r="D89" s="21" t="s">
        <v>7960</v>
      </c>
      <c r="E89" s="19">
        <v>10014</v>
      </c>
      <c r="F89" s="20" t="s">
        <v>7428</v>
      </c>
      <c r="G89" s="20" t="s">
        <v>7965</v>
      </c>
      <c r="H89" s="21" t="s">
        <v>7966</v>
      </c>
      <c r="I89" s="22" t="s">
        <v>7654</v>
      </c>
      <c r="J89" s="23" t="s">
        <v>7967</v>
      </c>
      <c r="K89" s="21"/>
      <c r="L89" s="86">
        <v>1035.66</v>
      </c>
      <c r="M89" s="24"/>
      <c r="N89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89" s="25" t="str">
        <f aca="false">IF(Tabela_Assis[[#This Row],[Fim Garantia]]="","",IF(TODAY()&gt;Tabela_Assis[[#This Row],[Fim Garantia]],"NÃO","SIM"))</f>
        <v/>
      </c>
      <c r="P89" s="16"/>
      <c r="Q89" s="24"/>
      <c r="R89" s="24"/>
      <c r="S89" s="87" t="s">
        <v>7650</v>
      </c>
      <c r="T89" s="27" t="n">
        <f aca="false">Tabela_Assis[[#This Row],[Data]]</f>
        <v>45393</v>
      </c>
      <c r="U89" s="23"/>
      <c r="V89" s="19" t="s">
        <v>7561</v>
      </c>
      <c r="W89" s="23"/>
    </row>
    <row r="90" customFormat="false" ht="15" hidden="false" customHeight="false" outlineLevel="0" collapsed="false">
      <c r="A90" s="16">
        <v>45404</v>
      </c>
      <c r="B90" s="17" t="s">
        <v>7306</v>
      </c>
      <c r="C90" s="21" t="s">
        <v>7307</v>
      </c>
      <c r="D90" s="21" t="s">
        <v>7968</v>
      </c>
      <c r="E90" s="19">
        <v>6637</v>
      </c>
      <c r="F90" s="20" t="s">
        <v>7722</v>
      </c>
      <c r="G90" s="20" t="s">
        <v>7723</v>
      </c>
      <c r="H90" s="21" t="s">
        <v>7969</v>
      </c>
      <c r="I90" s="22" t="s">
        <v>7590</v>
      </c>
      <c r="J90" s="23"/>
      <c r="K90" s="21" t="s">
        <v>7871</v>
      </c>
      <c r="L90" s="86"/>
      <c r="M90" s="24"/>
      <c r="N90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45336</v>
      </c>
      <c r="O90" s="25" t="str">
        <f aca="false">IF(Tabela_Assis[[#This Row],[Fim Garantia]]="","",IF(TODAY()&gt;Tabela_Assis[[#This Row],[Fim Garantia]],"NÃO","SIM"))</f>
        <v/>
      </c>
      <c r="P90" s="16"/>
      <c r="Q90" s="24"/>
      <c r="R90" s="72">
        <v>2.10022713994878E+019</v>
      </c>
      <c r="S90" s="87" t="s">
        <v>7970</v>
      </c>
      <c r="T90" s="52" t="n">
        <f aca="false">Tabela_Assis[[#This Row],[Data]]</f>
        <v>45404</v>
      </c>
      <c r="U90" s="23"/>
      <c r="V90" s="19" t="s">
        <v>7561</v>
      </c>
      <c r="W90" s="23"/>
    </row>
    <row r="91" customFormat="false" ht="23.85" hidden="false" customHeight="false" outlineLevel="0" collapsed="false">
      <c r="A91" s="39">
        <v>45404</v>
      </c>
      <c r="B91" s="40" t="s">
        <v>7306</v>
      </c>
      <c r="C91" s="51" t="s">
        <v>7307</v>
      </c>
      <c r="D91" s="51" t="s">
        <v>7971</v>
      </c>
      <c r="E91" s="42">
        <v>3140</v>
      </c>
      <c r="F91" s="43" t="s">
        <v>7972</v>
      </c>
      <c r="G91" s="43" t="s">
        <v>7973</v>
      </c>
      <c r="H91" s="41" t="s">
        <v>7361</v>
      </c>
      <c r="I91" s="49" t="s">
        <v>7974</v>
      </c>
      <c r="J91" s="47" t="s">
        <v>7975</v>
      </c>
      <c r="K91" s="51"/>
      <c r="L91" s="124">
        <v>624</v>
      </c>
      <c r="M91" s="48"/>
      <c r="N91" s="48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91" s="25" t="str">
        <f aca="false">IF(Tabela_Assis[[#This Row],[Fim Garantia]]="","",IF(TODAY()&gt;Tabela_Assis[[#This Row],[Fim Garantia]],"NÃO","SIM"))</f>
        <v/>
      </c>
      <c r="P91" s="39"/>
      <c r="Q91" s="48"/>
      <c r="R91" s="125">
        <v>4.10017721994721E+020</v>
      </c>
      <c r="S91" s="105" t="s">
        <v>7976</v>
      </c>
      <c r="T91" s="27" t="n">
        <f aca="false">Tabela_Assis[[#This Row],[Data]]</f>
        <v>45404</v>
      </c>
      <c r="U91" s="47"/>
      <c r="V91" s="50" t="s">
        <v>7581</v>
      </c>
      <c r="W91" s="126"/>
    </row>
    <row r="92" customFormat="false" ht="15" hidden="false" customHeight="false" outlineLevel="0" collapsed="false">
      <c r="A92" s="16">
        <v>45411</v>
      </c>
      <c r="B92" s="17" t="s">
        <v>7306</v>
      </c>
      <c r="C92" s="18" t="s">
        <v>7318</v>
      </c>
      <c r="D92" s="18" t="s">
        <v>7977</v>
      </c>
      <c r="E92" s="19">
        <v>16829</v>
      </c>
      <c r="F92" s="20" t="s">
        <v>7978</v>
      </c>
      <c r="G92" s="20" t="s">
        <v>7979</v>
      </c>
      <c r="H92" s="21" t="s">
        <v>7411</v>
      </c>
      <c r="I92" s="22" t="s">
        <v>7980</v>
      </c>
      <c r="J92" s="23" t="s">
        <v>7981</v>
      </c>
      <c r="K92" s="18"/>
      <c r="L92" s="127">
        <v>767.52</v>
      </c>
      <c r="M92" s="24"/>
      <c r="N92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92" s="25" t="str">
        <f aca="false">IF(Tabela_Assis[[#This Row],[Fim Garantia]]="","",IF(TODAY()&gt;Tabela_Assis[[#This Row],[Fim Garantia]],"NÃO","SIM"))</f>
        <v/>
      </c>
      <c r="P92" s="16"/>
      <c r="Q92" s="24"/>
      <c r="R92" s="24"/>
      <c r="S92" s="87" t="s">
        <v>7650</v>
      </c>
      <c r="T92" s="27" t="n">
        <f aca="false">Tabela_Assis[[#This Row],[Data]]</f>
        <v>45411</v>
      </c>
      <c r="U92" s="23"/>
      <c r="V92" s="19" t="s">
        <v>7561</v>
      </c>
      <c r="W92" s="23"/>
    </row>
    <row r="93" customFormat="false" ht="15" hidden="false" customHeight="false" outlineLevel="0" collapsed="false">
      <c r="A93" s="16">
        <v>45414</v>
      </c>
      <c r="B93" s="17" t="s">
        <v>7306</v>
      </c>
      <c r="C93" s="18" t="s">
        <v>7318</v>
      </c>
      <c r="D93" s="18" t="s">
        <v>7982</v>
      </c>
      <c r="E93" s="19">
        <v>20630</v>
      </c>
      <c r="F93" s="20" t="s">
        <v>7983</v>
      </c>
      <c r="G93" s="20" t="s">
        <v>7984</v>
      </c>
      <c r="H93" s="21" t="s">
        <v>7340</v>
      </c>
      <c r="I93" s="22" t="s">
        <v>7850</v>
      </c>
      <c r="J93" s="23" t="s">
        <v>7985</v>
      </c>
      <c r="K93" s="18"/>
      <c r="L93" s="127">
        <v>533.82</v>
      </c>
      <c r="M93" s="24"/>
      <c r="N93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93" s="25" t="str">
        <f aca="false">IF(Tabela_Assis[[#This Row],[Fim Garantia]]="","",IF(TODAY()&gt;Tabela_Assis[[#This Row],[Fim Garantia]],"NÃO","SIM"))</f>
        <v/>
      </c>
      <c r="P93" s="16"/>
      <c r="Q93" s="24"/>
      <c r="R93" s="24"/>
      <c r="S93" s="87" t="s">
        <v>7650</v>
      </c>
      <c r="T93" s="27" t="n">
        <f aca="false">Tabela_Assis[[#This Row],[Data]]</f>
        <v>45414</v>
      </c>
      <c r="U93" s="23"/>
      <c r="V93" s="19" t="s">
        <v>7561</v>
      </c>
      <c r="W93" s="23"/>
    </row>
    <row r="94" customFormat="false" ht="15" hidden="false" customHeight="false" outlineLevel="0" collapsed="false">
      <c r="A94" s="39">
        <v>45419</v>
      </c>
      <c r="B94" s="40" t="s">
        <v>7306</v>
      </c>
      <c r="C94" s="51" t="s">
        <v>7318</v>
      </c>
      <c r="D94" s="51" t="s">
        <v>7986</v>
      </c>
      <c r="E94" s="42">
        <v>15164</v>
      </c>
      <c r="F94" s="43" t="s">
        <v>7987</v>
      </c>
      <c r="G94" s="43" t="s">
        <v>7988</v>
      </c>
      <c r="H94" s="41" t="s">
        <v>7989</v>
      </c>
      <c r="I94" s="49" t="s">
        <v>7990</v>
      </c>
      <c r="J94" s="47" t="s">
        <v>7991</v>
      </c>
      <c r="K94" s="51"/>
      <c r="L94" s="124">
        <v>491</v>
      </c>
      <c r="M94" s="48"/>
      <c r="N94" s="48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94" s="25" t="str">
        <f aca="false">IF(Tabela_Assis[[#This Row],[Fim Garantia]]="","",IF(TODAY()&gt;Tabela_Assis[[#This Row],[Fim Garantia]],"NÃO","SIM"))</f>
        <v/>
      </c>
      <c r="P94" s="128"/>
      <c r="Q94" s="129"/>
      <c r="R94" s="129"/>
      <c r="S94" s="105" t="s">
        <v>7992</v>
      </c>
      <c r="T94" s="27" t="n">
        <f aca="false">Tabela_Assis[[#This Row],[Data]]</f>
        <v>45419</v>
      </c>
      <c r="U94" s="47"/>
      <c r="V94" s="50" t="s">
        <v>7581</v>
      </c>
      <c r="W94" s="23"/>
    </row>
    <row r="95" customFormat="false" ht="15" hidden="false" customHeight="false" outlineLevel="0" collapsed="false">
      <c r="A95" s="16">
        <v>45428</v>
      </c>
      <c r="B95" s="17" t="s">
        <v>7306</v>
      </c>
      <c r="C95" s="18" t="s">
        <v>7318</v>
      </c>
      <c r="D95" s="18" t="s">
        <v>7993</v>
      </c>
      <c r="E95" s="19">
        <v>19690</v>
      </c>
      <c r="F95" s="20" t="s">
        <v>7994</v>
      </c>
      <c r="G95" s="20" t="s">
        <v>7785</v>
      </c>
      <c r="H95" s="21" t="s">
        <v>7340</v>
      </c>
      <c r="I95" s="22" t="s">
        <v>7995</v>
      </c>
      <c r="J95" s="23" t="s">
        <v>7996</v>
      </c>
      <c r="K95" s="18"/>
      <c r="L95" s="127">
        <v>533.82</v>
      </c>
      <c r="M95" s="24"/>
      <c r="N95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95" s="25" t="str">
        <f aca="false">IF(Tabela_Assis[[#This Row],[Fim Garantia]]="","",IF(TODAY()&gt;Tabela_Assis[[#This Row],[Fim Garantia]],"NÃO","SIM"))</f>
        <v/>
      </c>
      <c r="P95" s="16"/>
      <c r="Q95" s="24"/>
      <c r="R95" s="24"/>
      <c r="S95" s="87" t="s">
        <v>7650</v>
      </c>
      <c r="T95" s="27" t="n">
        <f aca="false">Tabela_Assis[[#This Row],[Data]]</f>
        <v>45428</v>
      </c>
      <c r="U95" s="23"/>
      <c r="V95" s="19" t="s">
        <v>7561</v>
      </c>
      <c r="W95" s="23"/>
    </row>
    <row r="96" customFormat="false" ht="15" hidden="false" customHeight="false" outlineLevel="0" collapsed="false">
      <c r="A96" s="16">
        <v>45439</v>
      </c>
      <c r="B96" s="17" t="s">
        <v>7306</v>
      </c>
      <c r="C96" s="18" t="s">
        <v>7307</v>
      </c>
      <c r="D96" s="18" t="s">
        <v>7997</v>
      </c>
      <c r="E96" s="19">
        <v>710</v>
      </c>
      <c r="F96" s="20" t="s">
        <v>7998</v>
      </c>
      <c r="G96" s="20" t="s">
        <v>405</v>
      </c>
      <c r="H96" s="21" t="s">
        <v>7380</v>
      </c>
      <c r="I96" s="22" t="s">
        <v>7654</v>
      </c>
      <c r="J96" s="23" t="s">
        <v>7838</v>
      </c>
      <c r="K96" s="18"/>
      <c r="L96" s="127">
        <v>842</v>
      </c>
      <c r="M96" s="24"/>
      <c r="N96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96" s="25" t="str">
        <f aca="false">IF(Tabela_Assis[[#This Row],[Fim Garantia]]="","",IF(TODAY()&gt;Tabela_Assis[[#This Row],[Fim Garantia]],"NÃO","SIM"))</f>
        <v/>
      </c>
      <c r="P96" s="16"/>
      <c r="Q96" s="24"/>
      <c r="R96" s="24"/>
      <c r="S96" s="87" t="s">
        <v>7999</v>
      </c>
      <c r="T96" s="52" t="n">
        <f aca="false">Tabela_Assis[[#This Row],[Data]]</f>
        <v>45439</v>
      </c>
      <c r="U96" s="23"/>
      <c r="V96" s="19" t="s">
        <v>7561</v>
      </c>
      <c r="W96" s="23"/>
    </row>
    <row r="97" customFormat="false" ht="15" hidden="false" customHeight="false" outlineLevel="0" collapsed="false">
      <c r="A97" s="16">
        <v>45443</v>
      </c>
      <c r="B97" s="17" t="s">
        <v>7306</v>
      </c>
      <c r="C97" s="18" t="s">
        <v>7307</v>
      </c>
      <c r="D97" s="18" t="s">
        <v>8000</v>
      </c>
      <c r="E97" s="19">
        <v>1520</v>
      </c>
      <c r="F97" s="20" t="s">
        <v>8001</v>
      </c>
      <c r="G97" s="20" t="s">
        <v>256</v>
      </c>
      <c r="H97" s="21" t="s">
        <v>7311</v>
      </c>
      <c r="I97" s="22" t="s">
        <v>8002</v>
      </c>
      <c r="J97" s="23"/>
      <c r="K97" s="18"/>
      <c r="L97" s="127"/>
      <c r="M97" s="24"/>
      <c r="N97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97" s="25" t="str">
        <f aca="false">IF(Tabela_Assis[[#This Row],[Fim Garantia]]="","",IF(TODAY()&gt;Tabela_Assis[[#This Row],[Fim Garantia]],"NÃO","SIM"))</f>
        <v/>
      </c>
      <c r="P97" s="16"/>
      <c r="Q97" s="24"/>
      <c r="R97" s="24" t="s">
        <v>8003</v>
      </c>
      <c r="S97" s="87"/>
      <c r="T97" s="27" t="n">
        <f aca="false">Tabela_Assis[[#This Row],[Data]]</f>
        <v>45443</v>
      </c>
      <c r="U97" s="23"/>
      <c r="V97" s="19" t="s">
        <v>7561</v>
      </c>
      <c r="W97" s="23"/>
    </row>
    <row r="98" customFormat="false" ht="15" hidden="false" customHeight="false" outlineLevel="0" collapsed="false">
      <c r="A98" s="90">
        <v>45813</v>
      </c>
      <c r="B98" s="91" t="s">
        <v>7591</v>
      </c>
      <c r="C98" s="92" t="s">
        <v>7307</v>
      </c>
      <c r="D98" s="92" t="s">
        <v>8000</v>
      </c>
      <c r="E98" s="93">
        <v>10499</v>
      </c>
      <c r="F98" s="94" t="s">
        <v>8004</v>
      </c>
      <c r="G98" s="94" t="s">
        <v>8005</v>
      </c>
      <c r="H98" s="95" t="s">
        <v>7411</v>
      </c>
      <c r="I98" s="96" t="s">
        <v>8006</v>
      </c>
      <c r="J98" s="97"/>
      <c r="K98" s="92"/>
      <c r="L98" s="130"/>
      <c r="M98" s="99"/>
      <c r="N98" s="9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98" s="25" t="str">
        <f aca="false">IF(Tabela_Assis[[#This Row],[Fim Garantia]]="","",IF(TODAY()&gt;Tabela_Assis[[#This Row],[Fim Garantia]],"NÃO","SIM"))</f>
        <v/>
      </c>
      <c r="P98" s="90"/>
      <c r="Q98" s="99"/>
      <c r="R98" s="99"/>
      <c r="S98" s="100" t="s">
        <v>7964</v>
      </c>
      <c r="T98" s="27" t="n">
        <f aca="false">Tabela_Assis[[#This Row],[Data]]</f>
        <v>45813</v>
      </c>
      <c r="U98" s="97"/>
      <c r="V98" s="19" t="s">
        <v>7561</v>
      </c>
      <c r="W98" s="19"/>
    </row>
    <row r="99" customFormat="false" ht="15" hidden="false" customHeight="false" outlineLevel="0" collapsed="false">
      <c r="A99" s="16">
        <v>45449</v>
      </c>
      <c r="B99" s="17" t="s">
        <v>7591</v>
      </c>
      <c r="C99" s="18" t="s">
        <v>7307</v>
      </c>
      <c r="D99" s="18" t="s">
        <v>8007</v>
      </c>
      <c r="E99" s="19">
        <v>20699</v>
      </c>
      <c r="F99" s="20" t="s">
        <v>8008</v>
      </c>
      <c r="G99" s="20" t="s">
        <v>8009</v>
      </c>
      <c r="H99" s="21" t="s">
        <v>8010</v>
      </c>
      <c r="I99" s="22" t="s">
        <v>7590</v>
      </c>
      <c r="J99" s="23"/>
      <c r="K99" s="18"/>
      <c r="L99" s="127"/>
      <c r="M99" s="24"/>
      <c r="N99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99" s="25" t="str">
        <f aca="false">IF(Tabela_Assis[[#This Row],[Fim Garantia]]="","",IF(TODAY()&gt;Tabela_Assis[[#This Row],[Fim Garantia]],"NÃO","SIM"))</f>
        <v/>
      </c>
      <c r="P99" s="16"/>
      <c r="Q99" s="24"/>
      <c r="R99" s="24"/>
      <c r="S99" s="87" t="s">
        <v>8011</v>
      </c>
      <c r="T99" s="27" t="n">
        <f aca="false">Tabela_Assis[[#This Row],[Data]]</f>
        <v>45449</v>
      </c>
      <c r="U99" s="23"/>
      <c r="V99" s="19" t="s">
        <v>7561</v>
      </c>
      <c r="W99" s="23"/>
    </row>
    <row r="100" customFormat="false" ht="15" hidden="false" customHeight="false" outlineLevel="0" collapsed="false">
      <c r="A100" s="16">
        <v>45456</v>
      </c>
      <c r="B100" s="17" t="s">
        <v>7306</v>
      </c>
      <c r="C100" s="18" t="s">
        <v>7307</v>
      </c>
      <c r="D100" s="18" t="s">
        <v>8012</v>
      </c>
      <c r="E100" s="19">
        <v>15202</v>
      </c>
      <c r="F100" s="20" t="s">
        <v>8013</v>
      </c>
      <c r="G100" s="20" t="s">
        <v>8014</v>
      </c>
      <c r="H100" s="21" t="s">
        <v>7642</v>
      </c>
      <c r="I100" s="22" t="s">
        <v>8015</v>
      </c>
      <c r="J100" s="23"/>
      <c r="K100" s="18" t="s">
        <v>8016</v>
      </c>
      <c r="L100" s="127"/>
      <c r="M100" s="24"/>
      <c r="N100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00" s="25" t="str">
        <f aca="false">IF(Tabela_Assis[[#This Row],[Fim Garantia]]="","",IF(TODAY()&gt;Tabela_Assis[[#This Row],[Fim Garantia]],"NÃO","SIM"))</f>
        <v/>
      </c>
      <c r="P100" s="16"/>
      <c r="Q100" s="24"/>
      <c r="R100" s="19" t="s">
        <v>8017</v>
      </c>
      <c r="S100" s="87"/>
      <c r="T100" s="27" t="n">
        <f aca="false">Tabela_Assis[[#This Row],[Data]]</f>
        <v>45456</v>
      </c>
      <c r="U100" s="23"/>
      <c r="V100" s="19" t="s">
        <v>7561</v>
      </c>
      <c r="W100" s="23"/>
    </row>
    <row r="101" customFormat="false" ht="15" hidden="false" customHeight="false" outlineLevel="0" collapsed="false">
      <c r="A101" s="16">
        <v>45476</v>
      </c>
      <c r="B101" s="17" t="s">
        <v>7306</v>
      </c>
      <c r="C101" s="18" t="s">
        <v>7318</v>
      </c>
      <c r="D101" s="18" t="s">
        <v>8018</v>
      </c>
      <c r="E101" s="19">
        <v>574</v>
      </c>
      <c r="F101" s="20" t="s">
        <v>8019</v>
      </c>
      <c r="G101" s="20" t="s">
        <v>405</v>
      </c>
      <c r="H101" s="21"/>
      <c r="I101" s="22" t="s">
        <v>8020</v>
      </c>
      <c r="J101" s="23"/>
      <c r="K101" s="18"/>
      <c r="L101" s="127"/>
      <c r="M101" s="24"/>
      <c r="N101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01" s="25" t="str">
        <f aca="false">IF(Tabela_Assis[[#This Row],[Fim Garantia]]="","",IF(TODAY()&gt;Tabela_Assis[[#This Row],[Fim Garantia]],"NÃO","SIM"))</f>
        <v/>
      </c>
      <c r="P101" s="16"/>
      <c r="Q101" s="24"/>
      <c r="R101" s="24"/>
      <c r="S101" s="87" t="s">
        <v>7650</v>
      </c>
      <c r="T101" s="27" t="n">
        <f aca="false">Tabela_Assis[[#This Row],[Data]]</f>
        <v>45476</v>
      </c>
      <c r="U101" s="23"/>
      <c r="V101" s="19" t="s">
        <v>7561</v>
      </c>
      <c r="W101" s="23"/>
    </row>
    <row r="102" customFormat="false" ht="23.85" hidden="false" customHeight="false" outlineLevel="0" collapsed="false">
      <c r="A102" s="16">
        <v>45482</v>
      </c>
      <c r="B102" s="17" t="s">
        <v>7306</v>
      </c>
      <c r="C102" s="18" t="s">
        <v>7307</v>
      </c>
      <c r="D102" s="18" t="s">
        <v>8021</v>
      </c>
      <c r="E102" s="19">
        <v>752</v>
      </c>
      <c r="F102" s="20" t="s">
        <v>8022</v>
      </c>
      <c r="G102" s="20" t="s">
        <v>405</v>
      </c>
      <c r="H102" s="21" t="s">
        <v>7311</v>
      </c>
      <c r="I102" s="22" t="s">
        <v>8023</v>
      </c>
      <c r="J102" s="23"/>
      <c r="K102" s="18"/>
      <c r="L102" s="127"/>
      <c r="M102" s="24"/>
      <c r="N102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02" s="25" t="str">
        <f aca="false">IF(Tabela_Assis[[#This Row],[Fim Garantia]]="","",IF(TODAY()&gt;Tabela_Assis[[#This Row],[Fim Garantia]],"NÃO","SIM"))</f>
        <v/>
      </c>
      <c r="P102" s="16"/>
      <c r="Q102" s="24"/>
      <c r="R102" s="24"/>
      <c r="S102" s="87" t="s">
        <v>8024</v>
      </c>
      <c r="T102" s="52" t="n">
        <f aca="false">Tabela_Assis[[#This Row],[Data]]</f>
        <v>45482</v>
      </c>
      <c r="U102" s="23"/>
      <c r="V102" s="19" t="s">
        <v>7561</v>
      </c>
      <c r="W102" s="23"/>
    </row>
    <row r="103" customFormat="false" ht="15" hidden="false" customHeight="false" outlineLevel="0" collapsed="false">
      <c r="A103" s="39">
        <v>45484</v>
      </c>
      <c r="B103" s="40" t="s">
        <v>7306</v>
      </c>
      <c r="C103" s="51" t="s">
        <v>7318</v>
      </c>
      <c r="D103" s="51" t="s">
        <v>8025</v>
      </c>
      <c r="E103" s="42">
        <v>22187</v>
      </c>
      <c r="F103" s="43" t="s">
        <v>7726</v>
      </c>
      <c r="G103" s="43" t="s">
        <v>8026</v>
      </c>
      <c r="H103" s="41" t="s">
        <v>8027</v>
      </c>
      <c r="I103" s="49" t="s">
        <v>7902</v>
      </c>
      <c r="J103" s="47" t="s">
        <v>8028</v>
      </c>
      <c r="K103" s="51"/>
      <c r="L103" s="124">
        <v>1167</v>
      </c>
      <c r="M103" s="39" t="s">
        <v>7306</v>
      </c>
      <c r="N103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03" s="25" t="str">
        <f aca="false">IF(Tabela_Assis[[#This Row],[Fim Garantia]]="","",IF(TODAY()&gt;Tabela_Assis[[#This Row],[Fim Garantia]],"NÃO","SIM"))</f>
        <v/>
      </c>
      <c r="P103" s="39"/>
      <c r="Q103" s="39"/>
      <c r="R103" s="39"/>
      <c r="S103" s="105" t="s">
        <v>7581</v>
      </c>
      <c r="T103" s="27" t="n">
        <f aca="false">Tabela_Assis[[#This Row],[Data]]</f>
        <v>45484</v>
      </c>
      <c r="U103" s="47"/>
      <c r="V103" s="50" t="s">
        <v>7581</v>
      </c>
      <c r="W103" s="23"/>
    </row>
    <row r="104" customFormat="false" ht="15" hidden="false" customHeight="false" outlineLevel="0" collapsed="false">
      <c r="A104" s="90">
        <v>45488</v>
      </c>
      <c r="B104" s="91" t="s">
        <v>7306</v>
      </c>
      <c r="C104" s="92" t="s">
        <v>7307</v>
      </c>
      <c r="D104" s="92" t="s">
        <v>8029</v>
      </c>
      <c r="E104" s="93">
        <v>14451</v>
      </c>
      <c r="F104" s="94" t="s">
        <v>8030</v>
      </c>
      <c r="G104" s="94" t="s">
        <v>8031</v>
      </c>
      <c r="H104" s="95" t="s">
        <v>7411</v>
      </c>
      <c r="I104" s="96" t="s">
        <v>7902</v>
      </c>
      <c r="J104" s="97"/>
      <c r="K104" s="92"/>
      <c r="L104" s="130"/>
      <c r="M104" s="99"/>
      <c r="N104" s="9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04" s="25" t="str">
        <f aca="false">IF(Tabela_Assis[[#This Row],[Fim Garantia]]="","",IF(TODAY()&gt;Tabela_Assis[[#This Row],[Fim Garantia]],"NÃO","SIM"))</f>
        <v/>
      </c>
      <c r="P104" s="90"/>
      <c r="Q104" s="99"/>
      <c r="R104" s="99"/>
      <c r="S104" s="100" t="s">
        <v>8032</v>
      </c>
      <c r="T104" s="27" t="n">
        <f aca="false">Tabela_Assis[[#This Row],[Data]]</f>
        <v>45488</v>
      </c>
      <c r="U104" s="97"/>
      <c r="V104" s="19" t="s">
        <v>7561</v>
      </c>
      <c r="W104" s="23"/>
    </row>
    <row r="105" customFormat="false" ht="15" hidden="false" customHeight="false" outlineLevel="0" collapsed="false">
      <c r="A105" s="16">
        <v>45489</v>
      </c>
      <c r="B105" s="17" t="s">
        <v>7306</v>
      </c>
      <c r="C105" s="18" t="s">
        <v>7318</v>
      </c>
      <c r="D105" s="18" t="s">
        <v>8033</v>
      </c>
      <c r="E105" s="19">
        <v>7099</v>
      </c>
      <c r="F105" s="20" t="s">
        <v>8034</v>
      </c>
      <c r="G105" s="20" t="s">
        <v>8035</v>
      </c>
      <c r="H105" s="21" t="s">
        <v>8036</v>
      </c>
      <c r="I105" s="22" t="s">
        <v>8037</v>
      </c>
      <c r="J105" s="23" t="s">
        <v>8038</v>
      </c>
      <c r="K105" s="18"/>
      <c r="L105" s="127">
        <v>1760</v>
      </c>
      <c r="M105" s="24"/>
      <c r="N105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05" s="25" t="str">
        <f aca="false">IF(Tabela_Assis[[#This Row],[Fim Garantia]]="","",IF(TODAY()&gt;Tabela_Assis[[#This Row],[Fim Garantia]],"NÃO","SIM"))</f>
        <v/>
      </c>
      <c r="P105" s="16"/>
      <c r="Q105" s="24"/>
      <c r="R105" s="24"/>
      <c r="S105" s="87" t="s">
        <v>7650</v>
      </c>
      <c r="T105" s="27" t="n">
        <f aca="false">Tabela_Assis[[#This Row],[Data]]</f>
        <v>45489</v>
      </c>
      <c r="U105" s="23"/>
      <c r="V105" s="19" t="s">
        <v>7561</v>
      </c>
      <c r="W105" s="23"/>
    </row>
    <row r="106" customFormat="false" ht="15" hidden="false" customHeight="false" outlineLevel="0" collapsed="false">
      <c r="A106" s="16">
        <v>45489</v>
      </c>
      <c r="B106" s="17" t="s">
        <v>7306</v>
      </c>
      <c r="C106" s="18" t="s">
        <v>7307</v>
      </c>
      <c r="D106" s="18" t="s">
        <v>8039</v>
      </c>
      <c r="E106" s="19">
        <v>22667</v>
      </c>
      <c r="F106" s="20" t="s">
        <v>8040</v>
      </c>
      <c r="G106" s="20" t="s">
        <v>8041</v>
      </c>
      <c r="H106" s="21" t="s">
        <v>7311</v>
      </c>
      <c r="I106" s="22" t="s">
        <v>8042</v>
      </c>
      <c r="J106" s="23"/>
      <c r="K106" s="18"/>
      <c r="L106" s="127"/>
      <c r="M106" s="24"/>
      <c r="N106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06" s="25" t="str">
        <f aca="false">IF(Tabela_Assis[[#This Row],[Fim Garantia]]="","",IF(TODAY()&gt;Tabela_Assis[[#This Row],[Fim Garantia]],"NÃO","SIM"))</f>
        <v/>
      </c>
      <c r="P106" s="16"/>
      <c r="Q106" s="24" t="s">
        <v>7763</v>
      </c>
      <c r="R106" s="24"/>
      <c r="S106" s="87" t="s">
        <v>8043</v>
      </c>
      <c r="T106" s="27" t="n">
        <f aca="false">Tabela_Assis[[#This Row],[Data]]</f>
        <v>45489</v>
      </c>
      <c r="U106" s="23"/>
      <c r="V106" s="19" t="s">
        <v>7561</v>
      </c>
      <c r="W106" s="23"/>
    </row>
    <row r="107" customFormat="false" ht="15" hidden="false" customHeight="false" outlineLevel="0" collapsed="false">
      <c r="A107" s="16">
        <v>45496</v>
      </c>
      <c r="B107" s="17" t="s">
        <v>7306</v>
      </c>
      <c r="C107" s="18" t="s">
        <v>7307</v>
      </c>
      <c r="D107" s="18" t="s">
        <v>8044</v>
      </c>
      <c r="E107" s="19" t="s">
        <v>8045</v>
      </c>
      <c r="F107" s="20" t="s">
        <v>8046</v>
      </c>
      <c r="G107" s="20" t="s">
        <v>8047</v>
      </c>
      <c r="H107" s="21" t="s">
        <v>7642</v>
      </c>
      <c r="I107" s="22" t="s">
        <v>8048</v>
      </c>
      <c r="J107" s="23"/>
      <c r="K107" s="18" t="s">
        <v>8049</v>
      </c>
      <c r="L107" s="127"/>
      <c r="M107" s="24"/>
      <c r="N107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07" s="25" t="str">
        <f aca="false">IF(Tabela_Assis[[#This Row],[Fim Garantia]]="","",IF(TODAY()&gt;Tabela_Assis[[#This Row],[Fim Garantia]],"NÃO","SIM"))</f>
        <v/>
      </c>
      <c r="P107" s="16"/>
      <c r="Q107" s="24"/>
      <c r="R107" s="24" t="s">
        <v>8050</v>
      </c>
      <c r="S107" s="87" t="s">
        <v>8051</v>
      </c>
      <c r="T107" s="27" t="n">
        <f aca="false">Tabela_Assis[[#This Row],[Data]]</f>
        <v>45496</v>
      </c>
      <c r="U107" s="23"/>
      <c r="V107" s="131" t="s">
        <v>7561</v>
      </c>
      <c r="W107" s="23"/>
    </row>
    <row r="108" customFormat="false" ht="15" hidden="false" customHeight="false" outlineLevel="0" collapsed="false">
      <c r="A108" s="39">
        <v>45497</v>
      </c>
      <c r="B108" s="40" t="s">
        <v>7306</v>
      </c>
      <c r="C108" s="51" t="s">
        <v>7307</v>
      </c>
      <c r="D108" s="51" t="s">
        <v>8052</v>
      </c>
      <c r="E108" s="42">
        <v>9113</v>
      </c>
      <c r="F108" s="43" t="s">
        <v>7852</v>
      </c>
      <c r="G108" s="43" t="s">
        <v>8053</v>
      </c>
      <c r="H108" s="41" t="s">
        <v>7361</v>
      </c>
      <c r="I108" s="49" t="s">
        <v>8054</v>
      </c>
      <c r="J108" s="47" t="s">
        <v>8055</v>
      </c>
      <c r="K108" s="51" t="s">
        <v>8056</v>
      </c>
      <c r="L108" s="124">
        <v>247</v>
      </c>
      <c r="M108" s="48"/>
      <c r="N108" s="48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08" s="25" t="str">
        <f aca="false">IF(Tabela_Assis[[#This Row],[Fim Garantia]]="","",IF(TODAY()&gt;Tabela_Assis[[#This Row],[Fim Garantia]],"NÃO","SIM"))</f>
        <v/>
      </c>
      <c r="P108" s="39"/>
      <c r="Q108" s="48"/>
      <c r="R108" s="48" t="s">
        <v>8057</v>
      </c>
      <c r="S108" s="105"/>
      <c r="T108" s="27" t="n">
        <f aca="false">Tabela_Assis[[#This Row],[Data]]</f>
        <v>45497</v>
      </c>
      <c r="U108" s="47"/>
      <c r="V108" s="42" t="s">
        <v>7581</v>
      </c>
      <c r="W108" s="23"/>
    </row>
    <row r="109" customFormat="false" ht="15" hidden="false" customHeight="false" outlineLevel="0" collapsed="false">
      <c r="A109" s="16">
        <v>45498</v>
      </c>
      <c r="B109" s="17" t="s">
        <v>7306</v>
      </c>
      <c r="C109" s="18" t="s">
        <v>7318</v>
      </c>
      <c r="D109" s="18" t="s">
        <v>8058</v>
      </c>
      <c r="E109" s="19">
        <v>35696</v>
      </c>
      <c r="F109" s="20" t="s">
        <v>8059</v>
      </c>
      <c r="G109" s="20" t="s">
        <v>8060</v>
      </c>
      <c r="H109" s="21" t="s">
        <v>8027</v>
      </c>
      <c r="I109" s="22" t="s">
        <v>7952</v>
      </c>
      <c r="J109" s="23" t="s">
        <v>8061</v>
      </c>
      <c r="K109" s="18"/>
      <c r="L109" s="127">
        <v>2147</v>
      </c>
      <c r="M109" s="24"/>
      <c r="N109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09" s="25" t="str">
        <f aca="false">IF(Tabela_Assis[[#This Row],[Fim Garantia]]="","",IF(TODAY()&gt;Tabela_Assis[[#This Row],[Fim Garantia]],"NÃO","SIM"))</f>
        <v/>
      </c>
      <c r="P109" s="16"/>
      <c r="Q109" s="24"/>
      <c r="R109" s="24"/>
      <c r="S109" s="87" t="s">
        <v>7650</v>
      </c>
      <c r="T109" s="27" t="n">
        <f aca="false">Tabela_Assis[[#This Row],[Data]]</f>
        <v>45498</v>
      </c>
      <c r="U109" s="23"/>
      <c r="V109" s="19" t="s">
        <v>7561</v>
      </c>
      <c r="W109" s="23"/>
    </row>
    <row r="110" customFormat="false" ht="15" hidden="false" customHeight="false" outlineLevel="0" collapsed="false">
      <c r="A110" s="16">
        <v>45502</v>
      </c>
      <c r="B110" s="17" t="s">
        <v>7306</v>
      </c>
      <c r="C110" s="18" t="s">
        <v>7318</v>
      </c>
      <c r="D110" s="18" t="s">
        <v>8062</v>
      </c>
      <c r="E110" s="19">
        <v>19461</v>
      </c>
      <c r="F110" s="20" t="s">
        <v>8063</v>
      </c>
      <c r="G110" s="20" t="s">
        <v>8064</v>
      </c>
      <c r="H110" s="21" t="s">
        <v>7969</v>
      </c>
      <c r="I110" s="22" t="s">
        <v>7952</v>
      </c>
      <c r="J110" s="23" t="s">
        <v>7846</v>
      </c>
      <c r="K110" s="18"/>
      <c r="L110" s="127"/>
      <c r="M110" s="24"/>
      <c r="N110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10" s="25" t="str">
        <f aca="false">IF(Tabela_Assis[[#This Row],[Fim Garantia]]="","",IF(TODAY()&gt;Tabela_Assis[[#This Row],[Fim Garantia]],"NÃO","SIM"))</f>
        <v/>
      </c>
      <c r="P110" s="16"/>
      <c r="Q110" s="24"/>
      <c r="R110" s="24"/>
      <c r="S110" s="87" t="s">
        <v>7650</v>
      </c>
      <c r="T110" s="27" t="n">
        <f aca="false">Tabela_Assis[[#This Row],[Data]]</f>
        <v>45502</v>
      </c>
      <c r="U110" s="23"/>
      <c r="V110" s="19" t="s">
        <v>7561</v>
      </c>
      <c r="W110" s="23"/>
    </row>
    <row r="111" customFormat="false" ht="15" hidden="false" customHeight="false" outlineLevel="0" collapsed="false">
      <c r="A111" s="16">
        <v>45504</v>
      </c>
      <c r="B111" s="17" t="s">
        <v>7306</v>
      </c>
      <c r="C111" s="18" t="s">
        <v>7307</v>
      </c>
      <c r="D111" s="18" t="s">
        <v>8065</v>
      </c>
      <c r="E111" s="19">
        <v>9725</v>
      </c>
      <c r="F111" s="20" t="s">
        <v>8066</v>
      </c>
      <c r="G111" s="20" t="s">
        <v>8067</v>
      </c>
      <c r="H111" s="21" t="s">
        <v>7969</v>
      </c>
      <c r="I111" s="22" t="s">
        <v>7777</v>
      </c>
      <c r="J111" s="23"/>
      <c r="K111" s="18" t="s">
        <v>8068</v>
      </c>
      <c r="L111" s="127"/>
      <c r="M111" s="24"/>
      <c r="N111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11" s="25" t="str">
        <f aca="false">IF(Tabela_Assis[[#This Row],[Fim Garantia]]="","",IF(TODAY()&gt;Tabela_Assis[[#This Row],[Fim Garantia]],"NÃO","SIM"))</f>
        <v/>
      </c>
      <c r="P111" s="16"/>
      <c r="Q111" s="24"/>
      <c r="R111" s="24" t="s">
        <v>8069</v>
      </c>
      <c r="S111" s="87"/>
      <c r="T111" s="27" t="n">
        <f aca="false">Tabela_Assis[[#This Row],[Data]]</f>
        <v>45504</v>
      </c>
      <c r="U111" s="23"/>
      <c r="V111" s="19" t="s">
        <v>7561</v>
      </c>
      <c r="W111" s="23"/>
    </row>
    <row r="112" customFormat="false" ht="15" hidden="false" customHeight="false" outlineLevel="0" collapsed="false">
      <c r="A112" s="90">
        <v>45511</v>
      </c>
      <c r="B112" s="91" t="s">
        <v>7306</v>
      </c>
      <c r="C112" s="92" t="s">
        <v>7318</v>
      </c>
      <c r="D112" s="92" t="s">
        <v>8070</v>
      </c>
      <c r="E112" s="93">
        <v>7722</v>
      </c>
      <c r="F112" s="94" t="s">
        <v>8071</v>
      </c>
      <c r="G112" s="94" t="s">
        <v>7756</v>
      </c>
      <c r="H112" s="95" t="s">
        <v>7380</v>
      </c>
      <c r="I112" s="96" t="s">
        <v>8072</v>
      </c>
      <c r="J112" s="97" t="s">
        <v>8073</v>
      </c>
      <c r="K112" s="92"/>
      <c r="L112" s="130">
        <v>842</v>
      </c>
      <c r="M112" s="99"/>
      <c r="N112" s="9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12" s="25" t="str">
        <f aca="false">IF(Tabela_Assis[[#This Row],[Fim Garantia]]="","",IF(TODAY()&gt;Tabela_Assis[[#This Row],[Fim Garantia]],"NÃO","SIM"))</f>
        <v/>
      </c>
      <c r="P112" s="90"/>
      <c r="Q112" s="99"/>
      <c r="R112" s="99"/>
      <c r="S112" s="100" t="s">
        <v>8074</v>
      </c>
      <c r="T112" s="27" t="n">
        <f aca="false">Tabela_Assis[[#This Row],[Data]]</f>
        <v>45511</v>
      </c>
      <c r="U112" s="97"/>
      <c r="V112" s="93" t="s">
        <v>7561</v>
      </c>
      <c r="W112" s="23"/>
    </row>
    <row r="113" customFormat="false" ht="15" hidden="false" customHeight="false" outlineLevel="0" collapsed="false">
      <c r="A113" s="16">
        <v>45511</v>
      </c>
      <c r="B113" s="17" t="s">
        <v>7306</v>
      </c>
      <c r="C113" s="18" t="s">
        <v>7307</v>
      </c>
      <c r="D113" s="18" t="s">
        <v>8075</v>
      </c>
      <c r="E113" s="19">
        <v>18597</v>
      </c>
      <c r="F113" s="20" t="s">
        <v>8076</v>
      </c>
      <c r="G113" s="20" t="s">
        <v>8077</v>
      </c>
      <c r="H113" s="21" t="s">
        <v>7340</v>
      </c>
      <c r="I113" s="22" t="s">
        <v>7761</v>
      </c>
      <c r="J113" s="23"/>
      <c r="K113" s="18" t="s">
        <v>8078</v>
      </c>
      <c r="L113" s="127"/>
      <c r="M113" s="24"/>
      <c r="N113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13" s="25" t="str">
        <f aca="false">IF(Tabela_Assis[[#This Row],[Fim Garantia]]="","",IF(TODAY()&gt;Tabela_Assis[[#This Row],[Fim Garantia]],"NÃO","SIM"))</f>
        <v/>
      </c>
      <c r="P113" s="16"/>
      <c r="Q113" s="24"/>
      <c r="R113" s="72">
        <v>3.10027881924371E+020</v>
      </c>
      <c r="S113" s="87"/>
      <c r="T113" s="27" t="n">
        <f aca="false">Tabela_Assis[[#This Row],[Data]]</f>
        <v>45511</v>
      </c>
      <c r="U113" s="23"/>
      <c r="V113" s="19" t="s">
        <v>7561</v>
      </c>
      <c r="W113" s="23"/>
    </row>
    <row r="114" customFormat="false" ht="15" hidden="false" customHeight="false" outlineLevel="0" collapsed="false">
      <c r="A114" s="16">
        <v>45524</v>
      </c>
      <c r="B114" s="17" t="s">
        <v>7306</v>
      </c>
      <c r="C114" s="18" t="s">
        <v>7307</v>
      </c>
      <c r="D114" s="18" t="s">
        <v>8079</v>
      </c>
      <c r="E114" s="19">
        <v>21717</v>
      </c>
      <c r="F114" s="20" t="s">
        <v>8080</v>
      </c>
      <c r="G114" s="20" t="s">
        <v>8081</v>
      </c>
      <c r="H114" s="21" t="s">
        <v>7807</v>
      </c>
      <c r="I114" s="22" t="s">
        <v>8082</v>
      </c>
      <c r="J114" s="23"/>
      <c r="K114" s="18" t="s">
        <v>8083</v>
      </c>
      <c r="L114" s="127"/>
      <c r="M114" s="24"/>
      <c r="N114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14" s="25" t="str">
        <f aca="false">IF(Tabela_Assis[[#This Row],[Fim Garantia]]="","",IF(TODAY()&gt;Tabela_Assis[[#This Row],[Fim Garantia]],"NÃO","SIM"))</f>
        <v/>
      </c>
      <c r="P114" s="16"/>
      <c r="Q114" s="24"/>
      <c r="R114" s="72">
        <v>2.10022713994874E+020</v>
      </c>
      <c r="S114" s="87"/>
      <c r="T114" s="27" t="n">
        <f aca="false">Tabela_Assis[[#This Row],[Data]]</f>
        <v>45524</v>
      </c>
      <c r="U114" s="23"/>
      <c r="V114" s="19" t="s">
        <v>7561</v>
      </c>
      <c r="W114" s="23"/>
    </row>
    <row r="115" customFormat="false" ht="15" hidden="false" customHeight="false" outlineLevel="0" collapsed="false">
      <c r="A115" s="16">
        <v>45524</v>
      </c>
      <c r="B115" s="17" t="s">
        <v>7306</v>
      </c>
      <c r="C115" s="18" t="s">
        <v>7307</v>
      </c>
      <c r="D115" s="18" t="s">
        <v>8084</v>
      </c>
      <c r="E115" s="19">
        <v>24023</v>
      </c>
      <c r="F115" s="20" t="s">
        <v>8085</v>
      </c>
      <c r="G115" s="20" t="s">
        <v>7631</v>
      </c>
      <c r="H115" s="21" t="s">
        <v>7377</v>
      </c>
      <c r="I115" s="22" t="s">
        <v>7858</v>
      </c>
      <c r="J115" s="23"/>
      <c r="K115" s="18"/>
      <c r="L115" s="127"/>
      <c r="M115" s="24"/>
      <c r="N115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15" s="25" t="str">
        <f aca="false">IF(Tabela_Assis[[#This Row],[Fim Garantia]]="","",IF(TODAY()&gt;Tabela_Assis[[#This Row],[Fim Garantia]],"NÃO","SIM"))</f>
        <v/>
      </c>
      <c r="P115" s="16"/>
      <c r="Q115" s="24"/>
      <c r="R115" s="24"/>
      <c r="S115" s="87" t="s">
        <v>8086</v>
      </c>
      <c r="T115" s="27" t="n">
        <f aca="false">Tabela_Assis[[#This Row],[Data]]</f>
        <v>45524</v>
      </c>
      <c r="U115" s="23"/>
      <c r="V115" s="19" t="s">
        <v>7561</v>
      </c>
      <c r="W115" s="23"/>
    </row>
    <row r="116" customFormat="false" ht="15" hidden="false" customHeight="false" outlineLevel="0" collapsed="false">
      <c r="A116" s="16">
        <v>45527</v>
      </c>
      <c r="B116" s="17" t="s">
        <v>7591</v>
      </c>
      <c r="C116" s="18" t="s">
        <v>7318</v>
      </c>
      <c r="D116" s="18" t="s">
        <v>8087</v>
      </c>
      <c r="E116" s="19">
        <v>14591</v>
      </c>
      <c r="F116" s="20" t="s">
        <v>7894</v>
      </c>
      <c r="G116" s="20" t="s">
        <v>7894</v>
      </c>
      <c r="H116" s="21" t="s">
        <v>7380</v>
      </c>
      <c r="I116" s="22" t="s">
        <v>7654</v>
      </c>
      <c r="J116" s="23" t="s">
        <v>8088</v>
      </c>
      <c r="K116" s="18"/>
      <c r="L116" s="127"/>
      <c r="M116" s="24"/>
      <c r="N116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16" s="25" t="str">
        <f aca="false">IF(Tabela_Assis[[#This Row],[Fim Garantia]]="","",IF(TODAY()&gt;Tabela_Assis[[#This Row],[Fim Garantia]],"NÃO","SIM"))</f>
        <v/>
      </c>
      <c r="P116" s="16"/>
      <c r="Q116" s="24"/>
      <c r="R116" s="24"/>
      <c r="S116" s="87" t="s">
        <v>7650</v>
      </c>
      <c r="T116" s="27" t="n">
        <f aca="false">Tabela_Assis[[#This Row],[Data]]</f>
        <v>45527</v>
      </c>
      <c r="U116" s="23"/>
      <c r="V116" s="19" t="s">
        <v>7561</v>
      </c>
      <c r="W116" s="23"/>
    </row>
    <row r="117" customFormat="false" ht="35.05" hidden="false" customHeight="false" outlineLevel="0" collapsed="false">
      <c r="A117" s="16">
        <v>45527</v>
      </c>
      <c r="B117" s="17" t="s">
        <v>7591</v>
      </c>
      <c r="C117" s="18" t="s">
        <v>7307</v>
      </c>
      <c r="D117" s="18" t="s">
        <v>8089</v>
      </c>
      <c r="E117" s="19" t="s">
        <v>1291</v>
      </c>
      <c r="F117" s="20" t="s">
        <v>7881</v>
      </c>
      <c r="G117" s="20" t="s">
        <v>7882</v>
      </c>
      <c r="H117" s="21" t="s">
        <v>7396</v>
      </c>
      <c r="I117" s="22" t="s">
        <v>7777</v>
      </c>
      <c r="J117" s="23"/>
      <c r="K117" s="18" t="s">
        <v>8090</v>
      </c>
      <c r="L117" s="127"/>
      <c r="M117" s="24"/>
      <c r="N117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45338</v>
      </c>
      <c r="O117" s="25" t="str">
        <f aca="false">IF(Tabela_Assis[[#This Row],[Fim Garantia]]="","",IF(TODAY()&gt;Tabela_Assis[[#This Row],[Fim Garantia]],"NÃO","SIM"))</f>
        <v/>
      </c>
      <c r="P117" s="16"/>
      <c r="Q117" s="24"/>
      <c r="R117" s="72">
        <v>3.10017721839403E+020</v>
      </c>
      <c r="S117" s="87" t="s">
        <v>8091</v>
      </c>
      <c r="T117" s="52" t="n">
        <f aca="false">Tabela_Assis[[#This Row],[Data]]</f>
        <v>45527</v>
      </c>
      <c r="U117" s="23"/>
      <c r="V117" s="19" t="s">
        <v>7561</v>
      </c>
      <c r="W117" s="23"/>
    </row>
    <row r="118" customFormat="false" ht="15" hidden="false" customHeight="false" outlineLevel="0" collapsed="false">
      <c r="A118" s="39">
        <v>45532</v>
      </c>
      <c r="B118" s="40" t="s">
        <v>7591</v>
      </c>
      <c r="C118" s="51" t="s">
        <v>7307</v>
      </c>
      <c r="D118" s="51" t="s">
        <v>8092</v>
      </c>
      <c r="E118" s="42">
        <v>11568</v>
      </c>
      <c r="F118" s="43" t="s">
        <v>8093</v>
      </c>
      <c r="G118" s="43" t="s">
        <v>7371</v>
      </c>
      <c r="H118" s="41" t="s">
        <v>7411</v>
      </c>
      <c r="I118" s="49" t="s">
        <v>8042</v>
      </c>
      <c r="J118" s="47"/>
      <c r="K118" s="51" t="s">
        <v>8094</v>
      </c>
      <c r="L118" s="124">
        <v>434</v>
      </c>
      <c r="M118" s="48"/>
      <c r="N118" s="48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18" s="25" t="str">
        <f aca="false">IF(Tabela_Assis[[#This Row],[Fim Garantia]]="","",IF(TODAY()&gt;Tabela_Assis[[#This Row],[Fim Garantia]],"NÃO","SIM"))</f>
        <v/>
      </c>
      <c r="P118" s="39"/>
      <c r="Q118" s="48"/>
      <c r="R118" s="55">
        <v>3.10027881924371E+020</v>
      </c>
      <c r="S118" s="105" t="s">
        <v>8095</v>
      </c>
      <c r="T118" s="27" t="n">
        <f aca="false">Tabela_Assis[[#This Row],[Data]]</f>
        <v>45532</v>
      </c>
      <c r="U118" s="47"/>
      <c r="V118" s="50" t="s">
        <v>7581</v>
      </c>
      <c r="W118" s="23"/>
    </row>
    <row r="119" customFormat="false" ht="15" hidden="false" customHeight="false" outlineLevel="0" collapsed="false">
      <c r="A119" s="16">
        <v>45540</v>
      </c>
      <c r="B119" s="17" t="s">
        <v>7306</v>
      </c>
      <c r="C119" s="18" t="s">
        <v>7318</v>
      </c>
      <c r="D119" s="18" t="s">
        <v>8096</v>
      </c>
      <c r="E119" s="19">
        <v>24767</v>
      </c>
      <c r="F119" s="20" t="s">
        <v>8097</v>
      </c>
      <c r="G119" s="20" t="s">
        <v>7688</v>
      </c>
      <c r="H119" s="21" t="s">
        <v>7380</v>
      </c>
      <c r="I119" s="22" t="s">
        <v>8098</v>
      </c>
      <c r="J119" s="23" t="s">
        <v>8099</v>
      </c>
      <c r="K119" s="21"/>
      <c r="L119" s="24">
        <v>1035.66</v>
      </c>
      <c r="M119" s="24"/>
      <c r="N119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19" s="25" t="str">
        <f aca="false">IF(Tabela_Assis[[#This Row],[Fim Garantia]]="","",IF(TODAY()&gt;Tabela_Assis[[#This Row],[Fim Garantia]],"NÃO","SIM"))</f>
        <v/>
      </c>
      <c r="P119" s="16"/>
      <c r="Q119" s="24"/>
      <c r="R119" s="24"/>
      <c r="S119" s="87" t="s">
        <v>7650</v>
      </c>
      <c r="T119" s="27" t="n">
        <f aca="false">Tabela_Assis[[#This Row],[Data]]</f>
        <v>45540</v>
      </c>
      <c r="U119" s="23"/>
      <c r="V119" s="19" t="s">
        <v>7561</v>
      </c>
      <c r="W119" s="23"/>
    </row>
    <row r="120" customFormat="false" ht="15" hidden="false" customHeight="false" outlineLevel="0" collapsed="false">
      <c r="A120" s="16">
        <v>45540</v>
      </c>
      <c r="B120" s="17" t="s">
        <v>7306</v>
      </c>
      <c r="C120" s="18" t="s">
        <v>7318</v>
      </c>
      <c r="D120" s="18" t="s">
        <v>8100</v>
      </c>
      <c r="E120" s="19">
        <v>14214</v>
      </c>
      <c r="F120" s="20" t="s">
        <v>7338</v>
      </c>
      <c r="G120" s="20" t="s">
        <v>8101</v>
      </c>
      <c r="H120" s="21" t="s">
        <v>8102</v>
      </c>
      <c r="I120" s="22" t="s">
        <v>7654</v>
      </c>
      <c r="J120" s="23" t="s">
        <v>8103</v>
      </c>
      <c r="K120" s="21"/>
      <c r="L120" s="24">
        <v>2985.21</v>
      </c>
      <c r="M120" s="24"/>
      <c r="N120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20" s="25" t="str">
        <f aca="false">IF(Tabela_Assis[[#This Row],[Fim Garantia]]="","",IF(TODAY()&gt;Tabela_Assis[[#This Row],[Fim Garantia]],"NÃO","SIM"))</f>
        <v/>
      </c>
      <c r="P120" s="16"/>
      <c r="Q120" s="24"/>
      <c r="R120" s="24"/>
      <c r="S120" s="87" t="s">
        <v>7650</v>
      </c>
      <c r="T120" s="27" t="n">
        <f aca="false">Tabela_Assis[[#This Row],[Data]]</f>
        <v>45540</v>
      </c>
      <c r="U120" s="23"/>
      <c r="V120" s="19" t="s">
        <v>7561</v>
      </c>
      <c r="W120" s="23"/>
    </row>
    <row r="121" customFormat="false" ht="15" hidden="false" customHeight="false" outlineLevel="0" collapsed="false">
      <c r="A121" s="16">
        <v>45544</v>
      </c>
      <c r="B121" s="17" t="s">
        <v>7306</v>
      </c>
      <c r="C121" s="18" t="s">
        <v>7318</v>
      </c>
      <c r="D121" s="18" t="s">
        <v>8104</v>
      </c>
      <c r="E121" s="19">
        <v>35270</v>
      </c>
      <c r="F121" s="20" t="s">
        <v>8105</v>
      </c>
      <c r="G121" s="20" t="s">
        <v>8106</v>
      </c>
      <c r="H121" s="21" t="s">
        <v>7411</v>
      </c>
      <c r="I121" s="22" t="s">
        <v>8098</v>
      </c>
      <c r="J121" s="23" t="s">
        <v>8107</v>
      </c>
      <c r="K121" s="21"/>
      <c r="L121" s="24">
        <v>767.52</v>
      </c>
      <c r="M121" s="24"/>
      <c r="N121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21" s="25" t="str">
        <f aca="false">IF(Tabela_Assis[[#This Row],[Fim Garantia]]="","",IF(TODAY()&gt;Tabela_Assis[[#This Row],[Fim Garantia]],"NÃO","SIM"))</f>
        <v/>
      </c>
      <c r="P121" s="16"/>
      <c r="Q121" s="24"/>
      <c r="R121" s="24"/>
      <c r="S121" s="87" t="s">
        <v>7650</v>
      </c>
      <c r="T121" s="27" t="n">
        <f aca="false">Tabela_Assis[[#This Row],[Data]]</f>
        <v>45544</v>
      </c>
      <c r="U121" s="23"/>
      <c r="V121" s="19" t="s">
        <v>7561</v>
      </c>
      <c r="W121" s="23"/>
    </row>
    <row r="122" customFormat="false" ht="23.85" hidden="false" customHeight="false" outlineLevel="0" collapsed="false">
      <c r="A122" s="39">
        <v>45549</v>
      </c>
      <c r="B122" s="40" t="s">
        <v>7306</v>
      </c>
      <c r="C122" s="41" t="s">
        <v>7307</v>
      </c>
      <c r="D122" s="41" t="s">
        <v>8108</v>
      </c>
      <c r="E122" s="42">
        <v>20915</v>
      </c>
      <c r="F122" s="43" t="s">
        <v>8109</v>
      </c>
      <c r="G122" s="43" t="s">
        <v>8110</v>
      </c>
      <c r="H122" s="41" t="s">
        <v>7377</v>
      </c>
      <c r="I122" s="49" t="s">
        <v>7752</v>
      </c>
      <c r="J122" s="47"/>
      <c r="K122" s="41" t="s">
        <v>8111</v>
      </c>
      <c r="L122" s="48">
        <v>55</v>
      </c>
      <c r="M122" s="132"/>
      <c r="N122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22" s="25" t="str">
        <f aca="false">IF(Tabela_Assis[[#This Row],[Fim Garantia]]="","",IF(TODAY()&gt;Tabela_Assis[[#This Row],[Fim Garantia]],"NÃO","SIM"))</f>
        <v/>
      </c>
      <c r="P122" s="39"/>
      <c r="Q122" s="132"/>
      <c r="R122" s="132"/>
      <c r="S122" s="105" t="s">
        <v>8112</v>
      </c>
      <c r="T122" s="27" t="n">
        <f aca="false">Tabela_Assis[[#This Row],[Data]]</f>
        <v>45549</v>
      </c>
      <c r="U122" s="47"/>
      <c r="V122" s="50" t="s">
        <v>7581</v>
      </c>
      <c r="W122" s="23"/>
    </row>
    <row r="123" customFormat="false" ht="15" hidden="false" customHeight="false" outlineLevel="0" collapsed="false">
      <c r="A123" s="16">
        <v>45551</v>
      </c>
      <c r="B123" s="17" t="s">
        <v>7306</v>
      </c>
      <c r="C123" s="18" t="s">
        <v>7307</v>
      </c>
      <c r="D123" s="18" t="s">
        <v>8113</v>
      </c>
      <c r="E123" s="19">
        <v>5398</v>
      </c>
      <c r="F123" s="20" t="s">
        <v>8114</v>
      </c>
      <c r="G123" s="20" t="s">
        <v>8115</v>
      </c>
      <c r="H123" s="21" t="s">
        <v>7340</v>
      </c>
      <c r="I123" s="22" t="s">
        <v>7752</v>
      </c>
      <c r="J123" s="23"/>
      <c r="K123" s="21"/>
      <c r="L123" s="24"/>
      <c r="M123" s="26"/>
      <c r="N12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23" s="25" t="str">
        <f aca="false">IF(Tabela_Assis[[#This Row],[Fim Garantia]]="","",IF(TODAY()&gt;Tabela_Assis[[#This Row],[Fim Garantia]],"NÃO","SIM"))</f>
        <v/>
      </c>
      <c r="P123" s="16"/>
      <c r="Q123" s="26"/>
      <c r="R123" s="26"/>
      <c r="S123" s="87" t="s">
        <v>8116</v>
      </c>
      <c r="T123" s="27" t="n">
        <f aca="false">Tabela_Assis[[#This Row],[Data]]</f>
        <v>45551</v>
      </c>
      <c r="U123" s="23"/>
      <c r="V123" s="19" t="s">
        <v>7561</v>
      </c>
      <c r="W123" s="23"/>
    </row>
    <row r="124" customFormat="false" ht="15" hidden="false" customHeight="false" outlineLevel="0" collapsed="false">
      <c r="A124" s="16">
        <v>45559</v>
      </c>
      <c r="B124" s="17" t="s">
        <v>7306</v>
      </c>
      <c r="C124" s="21" t="s">
        <v>7318</v>
      </c>
      <c r="D124" s="21" t="s">
        <v>8117</v>
      </c>
      <c r="E124" s="19">
        <v>5924</v>
      </c>
      <c r="F124" s="20" t="s">
        <v>8118</v>
      </c>
      <c r="G124" s="20" t="s">
        <v>7321</v>
      </c>
      <c r="H124" s="21" t="s">
        <v>7380</v>
      </c>
      <c r="I124" s="22" t="s">
        <v>7600</v>
      </c>
      <c r="J124" s="23" t="s">
        <v>8119</v>
      </c>
      <c r="K124" s="21"/>
      <c r="L124" s="24">
        <v>937.26</v>
      </c>
      <c r="M124" s="26"/>
      <c r="N12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24" s="25" t="str">
        <f aca="false">IF(Tabela_Assis[[#This Row],[Fim Garantia]]="","",IF(TODAY()&gt;Tabela_Assis[[#This Row],[Fim Garantia]],"NÃO","SIM"))</f>
        <v/>
      </c>
      <c r="P124" s="16"/>
      <c r="Q124" s="26"/>
      <c r="R124" s="26"/>
      <c r="S124" s="87" t="s">
        <v>7650</v>
      </c>
      <c r="T124" s="27" t="n">
        <f aca="false">Tabela_Assis[[#This Row],[Data]]</f>
        <v>45559</v>
      </c>
      <c r="U124" s="23"/>
      <c r="V124" s="19" t="s">
        <v>7561</v>
      </c>
      <c r="W124" s="23"/>
    </row>
    <row r="125" customFormat="false" ht="15" hidden="false" customHeight="false" outlineLevel="0" collapsed="false">
      <c r="A125" s="16">
        <v>45559</v>
      </c>
      <c r="B125" s="17" t="s">
        <v>7306</v>
      </c>
      <c r="C125" s="21" t="s">
        <v>7318</v>
      </c>
      <c r="D125" s="21" t="s">
        <v>8120</v>
      </c>
      <c r="E125" s="19">
        <v>910</v>
      </c>
      <c r="F125" s="20" t="s">
        <v>8121</v>
      </c>
      <c r="G125" s="20" t="s">
        <v>8122</v>
      </c>
      <c r="H125" s="21" t="s">
        <v>7380</v>
      </c>
      <c r="I125" s="22" t="s">
        <v>8123</v>
      </c>
      <c r="J125" s="23" t="s">
        <v>8124</v>
      </c>
      <c r="K125" s="21"/>
      <c r="L125" s="24">
        <v>937.26</v>
      </c>
      <c r="M125" s="26"/>
      <c r="N12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25" s="25" t="str">
        <f aca="false">IF(Tabela_Assis[[#This Row],[Fim Garantia]]="","",IF(TODAY()&gt;Tabela_Assis[[#This Row],[Fim Garantia]],"NÃO","SIM"))</f>
        <v/>
      </c>
      <c r="P125" s="16"/>
      <c r="Q125" s="26"/>
      <c r="R125" s="26"/>
      <c r="S125" s="87" t="s">
        <v>7650</v>
      </c>
      <c r="T125" s="27" t="n">
        <f aca="false">Tabela_Assis[[#This Row],[Data]]</f>
        <v>45559</v>
      </c>
      <c r="U125" s="23"/>
      <c r="V125" s="19" t="s">
        <v>7561</v>
      </c>
      <c r="W125" s="23"/>
    </row>
    <row r="126" customFormat="false" ht="23.85" hidden="false" customHeight="false" outlineLevel="0" collapsed="false">
      <c r="A126" s="16">
        <v>45560</v>
      </c>
      <c r="B126" s="17" t="s">
        <v>7306</v>
      </c>
      <c r="C126" s="18" t="s">
        <v>7318</v>
      </c>
      <c r="D126" s="18" t="s">
        <v>8125</v>
      </c>
      <c r="E126" s="19">
        <v>4790</v>
      </c>
      <c r="F126" s="20" t="s">
        <v>8126</v>
      </c>
      <c r="G126" s="20" t="s">
        <v>8127</v>
      </c>
      <c r="H126" s="21" t="s">
        <v>8128</v>
      </c>
      <c r="I126" s="22"/>
      <c r="J126" s="23" t="s">
        <v>8129</v>
      </c>
      <c r="K126" s="21"/>
      <c r="L126" s="24">
        <v>1435.41</v>
      </c>
      <c r="M126" s="26"/>
      <c r="N12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26" s="25" t="str">
        <f aca="false">IF(Tabela_Assis[[#This Row],[Fim Garantia]]="","",IF(TODAY()&gt;Tabela_Assis[[#This Row],[Fim Garantia]],"NÃO","SIM"))</f>
        <v/>
      </c>
      <c r="P126" s="16"/>
      <c r="Q126" s="26"/>
      <c r="R126" s="26"/>
      <c r="S126" s="87" t="s">
        <v>7650</v>
      </c>
      <c r="T126" s="27" t="n">
        <f aca="false">Tabela_Assis[[#This Row],[Data]]</f>
        <v>45560</v>
      </c>
      <c r="U126" s="23"/>
      <c r="V126" s="19" t="s">
        <v>7561</v>
      </c>
      <c r="W126" s="23"/>
    </row>
    <row r="127" customFormat="false" ht="15" hidden="false" customHeight="false" outlineLevel="0" collapsed="false">
      <c r="A127" s="16">
        <v>45560</v>
      </c>
      <c r="B127" s="17" t="s">
        <v>7306</v>
      </c>
      <c r="C127" s="18" t="s">
        <v>7318</v>
      </c>
      <c r="D127" s="18" t="s">
        <v>8130</v>
      </c>
      <c r="E127" s="19">
        <v>20206</v>
      </c>
      <c r="F127" s="20" t="s">
        <v>8131</v>
      </c>
      <c r="G127" s="20" t="s">
        <v>8132</v>
      </c>
      <c r="H127" s="21" t="s">
        <v>7411</v>
      </c>
      <c r="I127" s="22"/>
      <c r="J127" s="23" t="s">
        <v>8133</v>
      </c>
      <c r="K127" s="21"/>
      <c r="L127" s="24">
        <v>767.52</v>
      </c>
      <c r="M127" s="24"/>
      <c r="N127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27" s="25" t="str">
        <f aca="false">IF(Tabela_Assis[[#This Row],[Fim Garantia]]="","",IF(TODAY()&gt;Tabela_Assis[[#This Row],[Fim Garantia]],"NÃO","SIM"))</f>
        <v/>
      </c>
      <c r="P127" s="16"/>
      <c r="Q127" s="24"/>
      <c r="R127" s="24"/>
      <c r="S127" s="87" t="s">
        <v>7650</v>
      </c>
      <c r="T127" s="27" t="n">
        <f aca="false">Tabela_Assis[[#This Row],[Data]]</f>
        <v>45560</v>
      </c>
      <c r="U127" s="23"/>
      <c r="V127" s="19" t="s">
        <v>7561</v>
      </c>
      <c r="W127" s="23"/>
    </row>
    <row r="128" customFormat="false" ht="15" hidden="false" customHeight="false" outlineLevel="0" collapsed="false">
      <c r="A128" s="16">
        <v>45562</v>
      </c>
      <c r="B128" s="17" t="s">
        <v>7306</v>
      </c>
      <c r="C128" s="18" t="s">
        <v>7318</v>
      </c>
      <c r="D128" s="18" t="s">
        <v>8134</v>
      </c>
      <c r="E128" s="19">
        <v>3700</v>
      </c>
      <c r="F128" s="20" t="s">
        <v>8135</v>
      </c>
      <c r="G128" s="20" t="s">
        <v>8136</v>
      </c>
      <c r="H128" s="21" t="s">
        <v>7411</v>
      </c>
      <c r="I128" s="22" t="s">
        <v>7654</v>
      </c>
      <c r="J128" s="23" t="s">
        <v>8137</v>
      </c>
      <c r="K128" s="21"/>
      <c r="L128" s="24">
        <v>767.52</v>
      </c>
      <c r="M128" s="26"/>
      <c r="N12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28" s="25" t="str">
        <f aca="false">IF(Tabela_Assis[[#This Row],[Fim Garantia]]="","",IF(TODAY()&gt;Tabela_Assis[[#This Row],[Fim Garantia]],"NÃO","SIM"))</f>
        <v/>
      </c>
      <c r="P128" s="16"/>
      <c r="Q128" s="26"/>
      <c r="R128" s="26"/>
      <c r="S128" s="87" t="s">
        <v>7650</v>
      </c>
      <c r="T128" s="27" t="n">
        <f aca="false">Tabela_Assis[[#This Row],[Data]]</f>
        <v>45562</v>
      </c>
      <c r="U128" s="23"/>
      <c r="V128" s="19" t="s">
        <v>7561</v>
      </c>
      <c r="W128" s="23"/>
    </row>
    <row r="129" customFormat="false" ht="15" hidden="false" customHeight="false" outlineLevel="0" collapsed="false">
      <c r="A129" s="16">
        <v>45562</v>
      </c>
      <c r="B129" s="17" t="s">
        <v>7306</v>
      </c>
      <c r="C129" s="18" t="s">
        <v>7307</v>
      </c>
      <c r="D129" s="18" t="s">
        <v>8138</v>
      </c>
      <c r="E129" s="19">
        <v>3255</v>
      </c>
      <c r="F129" s="20" t="s">
        <v>8139</v>
      </c>
      <c r="G129" s="20" t="s">
        <v>8140</v>
      </c>
      <c r="H129" s="21" t="s">
        <v>7361</v>
      </c>
      <c r="I129" s="22" t="s">
        <v>7654</v>
      </c>
      <c r="J129" s="23"/>
      <c r="K129" s="21" t="s">
        <v>8141</v>
      </c>
      <c r="L129" s="24"/>
      <c r="M129" s="26"/>
      <c r="N12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29" s="25" t="str">
        <f aca="false">IF(Tabela_Assis[[#This Row],[Fim Garantia]]="","",IF(TODAY()&gt;Tabela_Assis[[#This Row],[Fim Garantia]],"NÃO","SIM"))</f>
        <v/>
      </c>
      <c r="P129" s="16"/>
      <c r="Q129" s="26"/>
      <c r="R129" s="26" t="s">
        <v>8142</v>
      </c>
      <c r="S129" s="87"/>
      <c r="T129" s="27" t="n">
        <f aca="false">Tabela_Assis[[#This Row],[Data]]</f>
        <v>45562</v>
      </c>
      <c r="U129" s="23"/>
      <c r="V129" s="19" t="s">
        <v>7561</v>
      </c>
      <c r="W129" s="23"/>
    </row>
    <row r="130" customFormat="false" ht="23.85" hidden="false" customHeight="false" outlineLevel="0" collapsed="false">
      <c r="A130" s="16">
        <v>45566</v>
      </c>
      <c r="B130" s="17" t="s">
        <v>7306</v>
      </c>
      <c r="C130" s="18" t="s">
        <v>7318</v>
      </c>
      <c r="D130" s="18" t="s">
        <v>8143</v>
      </c>
      <c r="E130" s="19">
        <v>12440</v>
      </c>
      <c r="F130" s="20" t="s">
        <v>8144</v>
      </c>
      <c r="G130" s="20" t="s">
        <v>8145</v>
      </c>
      <c r="H130" s="21" t="s">
        <v>7316</v>
      </c>
      <c r="I130" s="22" t="s">
        <v>8146</v>
      </c>
      <c r="J130" s="23" t="s">
        <v>8147</v>
      </c>
      <c r="K130" s="21" t="s">
        <v>8148</v>
      </c>
      <c r="L130" s="24">
        <v>484.62</v>
      </c>
      <c r="M130" s="26"/>
      <c r="N13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30" s="25" t="str">
        <f aca="false">IF(Tabela_Assis[[#This Row],[Fim Garantia]]="","",IF(TODAY()&gt;Tabela_Assis[[#This Row],[Fim Garantia]],"NÃO","SIM"))</f>
        <v/>
      </c>
      <c r="P130" s="16"/>
      <c r="Q130" s="26"/>
      <c r="R130" s="26"/>
      <c r="S130" s="87" t="s">
        <v>8149</v>
      </c>
      <c r="T130" s="52" t="n">
        <f aca="false">Tabela_Assis[[#This Row],[Data]]</f>
        <v>45566</v>
      </c>
      <c r="U130" s="23"/>
      <c r="V130" s="19" t="s">
        <v>8150</v>
      </c>
      <c r="W130" s="23"/>
    </row>
    <row r="131" customFormat="false" ht="15" hidden="false" customHeight="false" outlineLevel="0" collapsed="false">
      <c r="A131" s="16">
        <v>45573</v>
      </c>
      <c r="B131" s="17" t="s">
        <v>7306</v>
      </c>
      <c r="C131" s="18" t="s">
        <v>7307</v>
      </c>
      <c r="D131" s="18" t="s">
        <v>8151</v>
      </c>
      <c r="E131" s="19">
        <v>34738</v>
      </c>
      <c r="F131" s="20" t="s">
        <v>8152</v>
      </c>
      <c r="G131" s="20" t="s">
        <v>8153</v>
      </c>
      <c r="H131" s="21" t="s">
        <v>7316</v>
      </c>
      <c r="I131" s="22" t="s">
        <v>8154</v>
      </c>
      <c r="J131" s="23"/>
      <c r="K131" s="18"/>
      <c r="L131" s="127"/>
      <c r="M131" s="26"/>
      <c r="N13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31" s="25" t="str">
        <f aca="false">IF(Tabela_Assis[[#This Row],[Fim Garantia]]="","",IF(TODAY()&gt;Tabela_Assis[[#This Row],[Fim Garantia]],"NÃO","SIM"))</f>
        <v/>
      </c>
      <c r="P131" s="16"/>
      <c r="Q131" s="26"/>
      <c r="R131" s="26"/>
      <c r="S131" s="87" t="s">
        <v>8155</v>
      </c>
      <c r="T131" s="27" t="n">
        <f aca="false">Tabela_Assis[[#This Row],[Data]]</f>
        <v>45573</v>
      </c>
      <c r="U131" s="23"/>
      <c r="V131" s="19" t="s">
        <v>7561</v>
      </c>
      <c r="W131" s="23"/>
    </row>
    <row r="132" customFormat="false" ht="15" hidden="false" customHeight="false" outlineLevel="0" collapsed="false">
      <c r="A132" s="16">
        <v>45573</v>
      </c>
      <c r="B132" s="17" t="s">
        <v>7306</v>
      </c>
      <c r="C132" s="18" t="s">
        <v>7307</v>
      </c>
      <c r="D132" s="18" t="s">
        <v>8156</v>
      </c>
      <c r="E132" s="19">
        <v>20060</v>
      </c>
      <c r="F132" s="20" t="s">
        <v>8157</v>
      </c>
      <c r="G132" s="20" t="s">
        <v>7988</v>
      </c>
      <c r="H132" s="21" t="s">
        <v>7372</v>
      </c>
      <c r="I132" s="22" t="s">
        <v>8158</v>
      </c>
      <c r="J132" s="23"/>
      <c r="K132" s="18"/>
      <c r="L132" s="127"/>
      <c r="M132" s="26"/>
      <c r="N13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32" s="25" t="str">
        <f aca="false">IF(Tabela_Assis[[#This Row],[Fim Garantia]]="","",IF(TODAY()&gt;Tabela_Assis[[#This Row],[Fim Garantia]],"NÃO","SIM"))</f>
        <v/>
      </c>
      <c r="P132" s="16"/>
      <c r="Q132" s="26"/>
      <c r="R132" s="26"/>
      <c r="S132" s="87" t="s">
        <v>8159</v>
      </c>
      <c r="T132" s="27" t="n">
        <f aca="false">Tabela_Assis[[#This Row],[Data]]</f>
        <v>45573</v>
      </c>
      <c r="U132" s="23"/>
      <c r="V132" s="19" t="s">
        <v>7561</v>
      </c>
      <c r="W132" s="23"/>
    </row>
    <row r="133" customFormat="false" ht="15" hidden="false" customHeight="false" outlineLevel="0" collapsed="false">
      <c r="A133" s="16">
        <v>45573</v>
      </c>
      <c r="B133" s="17" t="s">
        <v>7306</v>
      </c>
      <c r="C133" s="18" t="s">
        <v>7318</v>
      </c>
      <c r="D133" s="18" t="s">
        <v>8160</v>
      </c>
      <c r="E133" s="19">
        <v>23531</v>
      </c>
      <c r="F133" s="20" t="s">
        <v>8161</v>
      </c>
      <c r="G133" s="20" t="s">
        <v>8162</v>
      </c>
      <c r="H133" s="21" t="s">
        <v>7340</v>
      </c>
      <c r="I133" s="22" t="s">
        <v>8042</v>
      </c>
      <c r="J133" s="23" t="s">
        <v>8163</v>
      </c>
      <c r="K133" s="18"/>
      <c r="L133" s="127">
        <v>533.82</v>
      </c>
      <c r="M133" s="26"/>
      <c r="N13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33" s="25" t="str">
        <f aca="false">IF(Tabela_Assis[[#This Row],[Fim Garantia]]="","",IF(TODAY()&gt;Tabela_Assis[[#This Row],[Fim Garantia]],"NÃO","SIM"))</f>
        <v/>
      </c>
      <c r="P133" s="16"/>
      <c r="Q133" s="26"/>
      <c r="R133" s="26"/>
      <c r="S133" s="87" t="s">
        <v>7650</v>
      </c>
      <c r="T133" s="27" t="n">
        <f aca="false">Tabela_Assis[[#This Row],[Data]]</f>
        <v>45573</v>
      </c>
      <c r="U133" s="23"/>
      <c r="V133" s="19" t="s">
        <v>7561</v>
      </c>
      <c r="W133" s="23"/>
    </row>
    <row r="134" customFormat="false" ht="15" hidden="false" customHeight="false" outlineLevel="0" collapsed="false">
      <c r="A134" s="16">
        <v>45580</v>
      </c>
      <c r="B134" s="17" t="s">
        <v>7306</v>
      </c>
      <c r="C134" s="18" t="s">
        <v>7318</v>
      </c>
      <c r="D134" s="18" t="s">
        <v>8164</v>
      </c>
      <c r="E134" s="19">
        <v>25585</v>
      </c>
      <c r="F134" s="64" t="s">
        <v>8165</v>
      </c>
      <c r="G134" s="20" t="s">
        <v>8166</v>
      </c>
      <c r="H134" s="21" t="s">
        <v>7377</v>
      </c>
      <c r="I134" s="22" t="s">
        <v>8167</v>
      </c>
      <c r="J134" s="23" t="s">
        <v>8168</v>
      </c>
      <c r="K134" s="18"/>
      <c r="L134" s="127">
        <v>559.8</v>
      </c>
      <c r="M134" s="26"/>
      <c r="N13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34" s="25" t="str">
        <f aca="false">IF(Tabela_Assis[[#This Row],[Fim Garantia]]="","",IF(TODAY()&gt;Tabela_Assis[[#This Row],[Fim Garantia]],"NÃO","SIM"))</f>
        <v/>
      </c>
      <c r="P134" s="16"/>
      <c r="Q134" s="26"/>
      <c r="R134" s="26"/>
      <c r="S134" s="87" t="s">
        <v>7650</v>
      </c>
      <c r="T134" s="27" t="n">
        <f aca="false">Tabela_Assis[[#This Row],[Data]]</f>
        <v>45580</v>
      </c>
      <c r="U134" s="23"/>
      <c r="V134" s="19" t="s">
        <v>7561</v>
      </c>
      <c r="W134" s="23"/>
    </row>
    <row r="135" customFormat="false" ht="15" hidden="false" customHeight="false" outlineLevel="0" collapsed="false">
      <c r="A135" s="16">
        <v>45581</v>
      </c>
      <c r="B135" s="17" t="s">
        <v>7306</v>
      </c>
      <c r="C135" s="18" t="s">
        <v>7318</v>
      </c>
      <c r="D135" s="18" t="s">
        <v>8169</v>
      </c>
      <c r="E135" s="19">
        <v>3620</v>
      </c>
      <c r="F135" s="20" t="s">
        <v>8170</v>
      </c>
      <c r="G135" s="20" t="s">
        <v>256</v>
      </c>
      <c r="H135" s="21" t="s">
        <v>7340</v>
      </c>
      <c r="I135" s="22" t="s">
        <v>8171</v>
      </c>
      <c r="J135" s="23" t="s">
        <v>8172</v>
      </c>
      <c r="K135" s="18"/>
      <c r="L135" s="127">
        <v>533.82</v>
      </c>
      <c r="M135" s="26"/>
      <c r="N13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35" s="25" t="str">
        <f aca="false">IF(Tabela_Assis[[#This Row],[Fim Garantia]]="","",IF(TODAY()&gt;Tabela_Assis[[#This Row],[Fim Garantia]],"NÃO","SIM"))</f>
        <v/>
      </c>
      <c r="P135" s="16"/>
      <c r="Q135" s="26"/>
      <c r="R135" s="26"/>
      <c r="S135" s="87" t="s">
        <v>7650</v>
      </c>
      <c r="T135" s="27" t="n">
        <f aca="false">Tabela_Assis[[#This Row],[Data]]</f>
        <v>45581</v>
      </c>
      <c r="U135" s="23"/>
      <c r="V135" s="19" t="s">
        <v>7561</v>
      </c>
      <c r="W135" s="23"/>
    </row>
    <row r="136" customFormat="false" ht="15" hidden="false" customHeight="false" outlineLevel="0" collapsed="false">
      <c r="A136" s="16">
        <v>45593</v>
      </c>
      <c r="B136" s="17" t="s">
        <v>7306</v>
      </c>
      <c r="C136" s="18" t="s">
        <v>7307</v>
      </c>
      <c r="D136" s="18" t="s">
        <v>8173</v>
      </c>
      <c r="E136" s="19" t="s">
        <v>821</v>
      </c>
      <c r="F136" s="20" t="s">
        <v>7740</v>
      </c>
      <c r="G136" s="20" t="s">
        <v>8174</v>
      </c>
      <c r="H136" s="21" t="s">
        <v>8175</v>
      </c>
      <c r="I136" s="22" t="s">
        <v>8176</v>
      </c>
      <c r="J136" s="23"/>
      <c r="K136" s="18" t="s">
        <v>8177</v>
      </c>
      <c r="L136" s="127"/>
      <c r="M136" s="26"/>
      <c r="N136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45281</v>
      </c>
      <c r="O136" s="25" t="str">
        <f aca="false">IF(Tabela_Assis[[#This Row],[Fim Garantia]]="","",IF(TODAY()&gt;Tabela_Assis[[#This Row],[Fim Garantia]],"NÃO","SIM"))</f>
        <v/>
      </c>
      <c r="P136" s="16"/>
      <c r="Q136" s="26"/>
      <c r="R136" s="26" t="s">
        <v>8178</v>
      </c>
      <c r="S136" s="87" t="s">
        <v>8179</v>
      </c>
      <c r="T136" s="52" t="n">
        <f aca="false">Tabela_Assis[[#This Row],[Data]]</f>
        <v>45593</v>
      </c>
      <c r="U136" s="23"/>
      <c r="V136" s="19" t="s">
        <v>7561</v>
      </c>
      <c r="W136" s="23"/>
    </row>
    <row r="137" customFormat="false" ht="15" hidden="false" customHeight="false" outlineLevel="0" collapsed="false">
      <c r="A137" s="16">
        <v>45601</v>
      </c>
      <c r="B137" s="17" t="s">
        <v>7306</v>
      </c>
      <c r="C137" s="18" t="s">
        <v>7318</v>
      </c>
      <c r="D137" s="18" t="s">
        <v>8180</v>
      </c>
      <c r="E137" s="19">
        <v>9946</v>
      </c>
      <c r="F137" s="20" t="s">
        <v>8181</v>
      </c>
      <c r="G137" s="20" t="s">
        <v>8182</v>
      </c>
      <c r="H137" s="21" t="s">
        <v>8183</v>
      </c>
      <c r="I137" s="22" t="s">
        <v>7690</v>
      </c>
      <c r="J137" s="23" t="s">
        <v>8184</v>
      </c>
      <c r="K137" s="18"/>
      <c r="L137" s="127">
        <v>4387</v>
      </c>
      <c r="M137" s="26"/>
      <c r="N13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37" s="25" t="str">
        <f aca="false">IF(Tabela_Assis[[#This Row],[Fim Garantia]]="","",IF(TODAY()&gt;Tabela_Assis[[#This Row],[Fim Garantia]],"NÃO","SIM"))</f>
        <v/>
      </c>
      <c r="P137" s="16"/>
      <c r="Q137" s="26"/>
      <c r="R137" s="26"/>
      <c r="S137" s="87" t="s">
        <v>7650</v>
      </c>
      <c r="T137" s="27" t="n">
        <f aca="false">Tabela_Assis[[#This Row],[Data]]</f>
        <v>45601</v>
      </c>
      <c r="U137" s="23"/>
      <c r="V137" s="19" t="s">
        <v>7561</v>
      </c>
      <c r="W137" s="23"/>
    </row>
    <row r="138" customFormat="false" ht="23.85" hidden="false" customHeight="false" outlineLevel="0" collapsed="false">
      <c r="A138" s="16">
        <v>45608</v>
      </c>
      <c r="B138" s="17" t="s">
        <v>7306</v>
      </c>
      <c r="C138" s="18" t="s">
        <v>7307</v>
      </c>
      <c r="D138" s="18" t="s">
        <v>8185</v>
      </c>
      <c r="E138" s="19">
        <v>5827</v>
      </c>
      <c r="F138" s="20" t="s">
        <v>8186</v>
      </c>
      <c r="G138" s="20" t="s">
        <v>8187</v>
      </c>
      <c r="H138" s="21" t="s">
        <v>7457</v>
      </c>
      <c r="I138" s="22" t="s">
        <v>7654</v>
      </c>
      <c r="J138" s="23"/>
      <c r="K138" s="18" t="s">
        <v>8188</v>
      </c>
      <c r="L138" s="127"/>
      <c r="M138" s="26"/>
      <c r="N13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38" s="25" t="str">
        <f aca="false">IF(Tabela_Assis[[#This Row],[Fim Garantia]]="","",IF(TODAY()&gt;Tabela_Assis[[#This Row],[Fim Garantia]],"NÃO","SIM"))</f>
        <v/>
      </c>
      <c r="P138" s="16"/>
      <c r="Q138" s="26"/>
      <c r="R138" s="26" t="s">
        <v>8189</v>
      </c>
      <c r="S138" s="87" t="s">
        <v>8190</v>
      </c>
      <c r="T138" s="27" t="n">
        <f aca="false">Tabela_Assis[[#This Row],[Data]]</f>
        <v>45608</v>
      </c>
      <c r="U138" s="23"/>
      <c r="V138" s="19" t="s">
        <v>7561</v>
      </c>
      <c r="W138" s="23"/>
    </row>
    <row r="139" customFormat="false" ht="46.25" hidden="false" customHeight="false" outlineLevel="0" collapsed="false">
      <c r="A139" s="16">
        <v>45611</v>
      </c>
      <c r="B139" s="17" t="s">
        <v>7306</v>
      </c>
      <c r="C139" s="18" t="s">
        <v>7307</v>
      </c>
      <c r="D139" s="18" t="s">
        <v>8191</v>
      </c>
      <c r="E139" s="19">
        <v>24660</v>
      </c>
      <c r="F139" s="20" t="s">
        <v>8192</v>
      </c>
      <c r="G139" s="20" t="s">
        <v>8193</v>
      </c>
      <c r="H139" s="21" t="s">
        <v>7316</v>
      </c>
      <c r="I139" s="22" t="s">
        <v>8042</v>
      </c>
      <c r="J139" s="23"/>
      <c r="K139" s="18"/>
      <c r="L139" s="127"/>
      <c r="M139" s="26"/>
      <c r="N13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39" s="25" t="str">
        <f aca="false">IF(Tabela_Assis[[#This Row],[Fim Garantia]]="","",IF(TODAY()&gt;Tabela_Assis[[#This Row],[Fim Garantia]],"NÃO","SIM"))</f>
        <v/>
      </c>
      <c r="P139" s="16"/>
      <c r="Q139" s="26"/>
      <c r="R139" s="26"/>
      <c r="S139" s="87" t="s">
        <v>8194</v>
      </c>
      <c r="T139" s="27" t="n">
        <f aca="false">Tabela_Assis[[#This Row],[Data]]</f>
        <v>45611</v>
      </c>
      <c r="U139" s="87"/>
      <c r="V139" s="19" t="s">
        <v>7561</v>
      </c>
      <c r="W139" s="23"/>
    </row>
    <row r="140" customFormat="false" ht="23.85" hidden="false" customHeight="false" outlineLevel="0" collapsed="false">
      <c r="A140" s="16">
        <v>45615</v>
      </c>
      <c r="B140" s="17" t="s">
        <v>7306</v>
      </c>
      <c r="C140" s="18" t="s">
        <v>7307</v>
      </c>
      <c r="D140" s="18" t="s">
        <v>8195</v>
      </c>
      <c r="E140" s="19">
        <v>34118</v>
      </c>
      <c r="F140" s="20" t="s">
        <v>8196</v>
      </c>
      <c r="G140" s="20" t="s">
        <v>7984</v>
      </c>
      <c r="H140" s="21" t="s">
        <v>7330</v>
      </c>
      <c r="I140" s="22" t="s">
        <v>7658</v>
      </c>
      <c r="J140" s="23"/>
      <c r="K140" s="18" t="s">
        <v>8197</v>
      </c>
      <c r="L140" s="127"/>
      <c r="M140" s="26"/>
      <c r="N14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40" s="25" t="str">
        <f aca="false">IF(Tabela_Assis[[#This Row],[Fim Garantia]]="","",IF(TODAY()&gt;Tabela_Assis[[#This Row],[Fim Garantia]],"NÃO","SIM"))</f>
        <v/>
      </c>
      <c r="P140" s="16"/>
      <c r="Q140" s="26"/>
      <c r="R140" s="26"/>
      <c r="S140" s="87" t="s">
        <v>8198</v>
      </c>
      <c r="T140" s="27" t="n">
        <f aca="false">Tabela_Assis[[#This Row],[Data]]</f>
        <v>45615</v>
      </c>
      <c r="U140" s="23"/>
      <c r="V140" s="19" t="s">
        <v>7561</v>
      </c>
      <c r="W140" s="23"/>
    </row>
    <row r="141" customFormat="false" ht="23.85" hidden="false" customHeight="false" outlineLevel="0" collapsed="false">
      <c r="A141" s="16">
        <v>45616</v>
      </c>
      <c r="B141" s="17" t="s">
        <v>7306</v>
      </c>
      <c r="C141" s="18" t="s">
        <v>7307</v>
      </c>
      <c r="D141" s="18" t="s">
        <v>8199</v>
      </c>
      <c r="E141" s="19">
        <v>35521</v>
      </c>
      <c r="F141" s="20" t="s">
        <v>8200</v>
      </c>
      <c r="G141" s="20" t="s">
        <v>8200</v>
      </c>
      <c r="H141" s="21" t="s">
        <v>7311</v>
      </c>
      <c r="I141" s="22" t="s">
        <v>8201</v>
      </c>
      <c r="J141" s="23"/>
      <c r="K141" s="18" t="s">
        <v>8197</v>
      </c>
      <c r="L141" s="127"/>
      <c r="M141" s="26"/>
      <c r="N14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41" s="25" t="str">
        <f aca="false">IF(Tabela_Assis[[#This Row],[Fim Garantia]]="","",IF(TODAY()&gt;Tabela_Assis[[#This Row],[Fim Garantia]],"NÃO","SIM"))</f>
        <v/>
      </c>
      <c r="P141" s="16"/>
      <c r="Q141" s="26"/>
      <c r="R141" s="133"/>
      <c r="S141" s="87" t="s">
        <v>8202</v>
      </c>
      <c r="T141" s="52" t="n">
        <f aca="false">Tabela_Assis[[#This Row],[Data]]</f>
        <v>45616</v>
      </c>
      <c r="U141" s="23"/>
      <c r="V141" s="134" t="s">
        <v>7561</v>
      </c>
      <c r="W141" s="23"/>
    </row>
    <row r="142" customFormat="false" ht="23.85" hidden="false" customHeight="false" outlineLevel="0" collapsed="false">
      <c r="A142" s="39">
        <v>45624</v>
      </c>
      <c r="B142" s="40" t="s">
        <v>7306</v>
      </c>
      <c r="C142" s="51" t="s">
        <v>7307</v>
      </c>
      <c r="D142" s="51" t="s">
        <v>8203</v>
      </c>
      <c r="E142" s="42">
        <v>19054</v>
      </c>
      <c r="F142" s="43" t="s">
        <v>405</v>
      </c>
      <c r="G142" s="43" t="s">
        <v>8204</v>
      </c>
      <c r="H142" s="41" t="s">
        <v>7350</v>
      </c>
      <c r="I142" s="49" t="s">
        <v>8205</v>
      </c>
      <c r="J142" s="47" t="s">
        <v>8206</v>
      </c>
      <c r="K142" s="51" t="s">
        <v>8207</v>
      </c>
      <c r="L142" s="124">
        <v>742</v>
      </c>
      <c r="M142" s="132" t="s">
        <v>7591</v>
      </c>
      <c r="N142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42" s="25" t="str">
        <f aca="false">IF(Tabela_Assis[[#This Row],[Fim Garantia]]="","",IF(TODAY()&gt;Tabela_Assis[[#This Row],[Fim Garantia]],"NÃO","SIM"))</f>
        <v/>
      </c>
      <c r="P142" s="39"/>
      <c r="Q142" s="132"/>
      <c r="R142" s="42" t="s">
        <v>8208</v>
      </c>
      <c r="S142" s="105" t="s">
        <v>8209</v>
      </c>
      <c r="T142" s="27" t="n">
        <f aca="false">Tabela_Assis[[#This Row],[Data]]</f>
        <v>45624</v>
      </c>
      <c r="U142" s="47"/>
      <c r="V142" s="50" t="s">
        <v>7581</v>
      </c>
      <c r="W142" s="23"/>
    </row>
    <row r="143" customFormat="false" ht="15" hidden="false" customHeight="false" outlineLevel="0" collapsed="false">
      <c r="A143" s="16">
        <v>45624</v>
      </c>
      <c r="B143" s="17" t="s">
        <v>7306</v>
      </c>
      <c r="C143" s="18" t="s">
        <v>7307</v>
      </c>
      <c r="D143" s="18" t="s">
        <v>8210</v>
      </c>
      <c r="E143" s="19">
        <v>5193</v>
      </c>
      <c r="F143" s="20" t="s">
        <v>8211</v>
      </c>
      <c r="G143" s="20" t="s">
        <v>8212</v>
      </c>
      <c r="H143" s="21" t="s">
        <v>7311</v>
      </c>
      <c r="I143" s="22" t="s">
        <v>8213</v>
      </c>
      <c r="J143" s="23"/>
      <c r="K143" s="18" t="s">
        <v>8214</v>
      </c>
      <c r="L143" s="127"/>
      <c r="M143" s="26"/>
      <c r="N14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43" s="25" t="str">
        <f aca="false">IF(Tabela_Assis[[#This Row],[Fim Garantia]]="","",IF(TODAY()&gt;Tabela_Assis[[#This Row],[Fim Garantia]],"NÃO","SIM"))</f>
        <v/>
      </c>
      <c r="P143" s="16"/>
      <c r="Q143" s="26"/>
      <c r="R143" s="26"/>
      <c r="S143" s="87" t="s">
        <v>8215</v>
      </c>
      <c r="T143" s="27" t="n">
        <f aca="false">Tabela_Assis[[#This Row],[Data]]</f>
        <v>45624</v>
      </c>
      <c r="U143" s="23"/>
      <c r="V143" s="42" t="s">
        <v>7561</v>
      </c>
      <c r="W143" s="23"/>
    </row>
    <row r="144" customFormat="false" ht="15" hidden="false" customHeight="false" outlineLevel="0" collapsed="false">
      <c r="A144" s="16">
        <v>45630</v>
      </c>
      <c r="B144" s="17" t="s">
        <v>8216</v>
      </c>
      <c r="C144" s="18" t="s">
        <v>7307</v>
      </c>
      <c r="D144" s="18" t="s">
        <v>7592</v>
      </c>
      <c r="E144" s="19">
        <v>2178</v>
      </c>
      <c r="F144" s="20" t="s">
        <v>8217</v>
      </c>
      <c r="G144" s="20" t="s">
        <v>8218</v>
      </c>
      <c r="H144" s="21" t="s">
        <v>7316</v>
      </c>
      <c r="I144" s="22" t="s">
        <v>7711</v>
      </c>
      <c r="J144" s="23"/>
      <c r="K144" s="21" t="s">
        <v>8219</v>
      </c>
      <c r="L144" s="24"/>
      <c r="M144" s="16"/>
      <c r="N14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44" s="25" t="str">
        <f aca="false">IF(Tabela_Assis[[#This Row],[Fim Garantia]]="","",IF(TODAY()&gt;Tabela_Assis[[#This Row],[Fim Garantia]],"NÃO","SIM"))</f>
        <v/>
      </c>
      <c r="P144" s="16"/>
      <c r="Q144" s="26"/>
      <c r="R144" s="26"/>
      <c r="S144" s="22"/>
      <c r="T144" s="27" t="n">
        <f aca="false">Tabela_Assis[[#This Row],[Data]]</f>
        <v>45630</v>
      </c>
      <c r="U144" s="21"/>
      <c r="V144" s="135" t="s">
        <v>7561</v>
      </c>
      <c r="W144" s="19"/>
    </row>
    <row r="145" customFormat="false" ht="15" hidden="false" customHeight="false" outlineLevel="0" collapsed="false">
      <c r="A145" s="16">
        <v>45628</v>
      </c>
      <c r="B145" s="17"/>
      <c r="C145" s="18"/>
      <c r="D145" s="18"/>
      <c r="E145" s="19" t="s">
        <v>821</v>
      </c>
      <c r="F145" s="20" t="s">
        <v>7740</v>
      </c>
      <c r="G145" s="20" t="s">
        <v>8174</v>
      </c>
      <c r="H145" s="21" t="s">
        <v>8175</v>
      </c>
      <c r="I145" s="22"/>
      <c r="J145" s="23"/>
      <c r="K145" s="21" t="s">
        <v>8220</v>
      </c>
      <c r="L145" s="24"/>
      <c r="M145" s="16"/>
      <c r="N145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45593</v>
      </c>
      <c r="O145" s="25" t="str">
        <f aca="false">IF(Tabela_Assis[[#This Row],[Fim Garantia]]="","",IF(TODAY()&gt;Tabela_Assis[[#This Row],[Fim Garantia]],"NÃO","SIM"))</f>
        <v/>
      </c>
      <c r="P145" s="16"/>
      <c r="Q145" s="26"/>
      <c r="R145" s="26" t="s">
        <v>8221</v>
      </c>
      <c r="S145" s="22"/>
      <c r="T145" s="52" t="n">
        <f aca="false">Tabela_Assis[[#This Row],[Data]]</f>
        <v>45628</v>
      </c>
      <c r="U145" s="21"/>
      <c r="V145" s="19" t="s">
        <v>7561</v>
      </c>
      <c r="W145" s="19"/>
    </row>
    <row r="146" customFormat="false" ht="15" hidden="false" customHeight="false" outlineLevel="0" collapsed="false">
      <c r="A146" s="16">
        <v>45629</v>
      </c>
      <c r="B146" s="17" t="s">
        <v>7306</v>
      </c>
      <c r="C146" s="18" t="s">
        <v>7318</v>
      </c>
      <c r="D146" s="18" t="s">
        <v>8222</v>
      </c>
      <c r="E146" s="19">
        <v>3859</v>
      </c>
      <c r="F146" s="20" t="s">
        <v>8223</v>
      </c>
      <c r="G146" s="20" t="s">
        <v>8224</v>
      </c>
      <c r="H146" s="21" t="s">
        <v>7311</v>
      </c>
      <c r="I146" s="22" t="s">
        <v>7590</v>
      </c>
      <c r="J146" s="23" t="s">
        <v>7871</v>
      </c>
      <c r="K146" s="18"/>
      <c r="L146" s="127">
        <v>912.66</v>
      </c>
      <c r="M146" s="26"/>
      <c r="N14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46" s="25" t="str">
        <f aca="false">IF(Tabela_Assis[[#This Row],[Fim Garantia]]="","",IF(TODAY()&gt;Tabela_Assis[[#This Row],[Fim Garantia]],"NÃO","SIM"))</f>
        <v/>
      </c>
      <c r="P146" s="16"/>
      <c r="Q146" s="26"/>
      <c r="R146" s="26"/>
      <c r="S146" s="87" t="s">
        <v>8225</v>
      </c>
      <c r="T146" s="27" t="n">
        <f aca="false">Tabela_Assis[[#This Row],[Data]]</f>
        <v>45629</v>
      </c>
      <c r="U146" s="23"/>
      <c r="V146" s="19" t="s">
        <v>7561</v>
      </c>
      <c r="W146" s="23"/>
    </row>
    <row r="147" customFormat="false" ht="15" hidden="false" customHeight="false" outlineLevel="0" collapsed="false">
      <c r="A147" s="136">
        <v>45632</v>
      </c>
      <c r="B147" s="137" t="s">
        <v>7306</v>
      </c>
      <c r="C147" s="138" t="s">
        <v>7307</v>
      </c>
      <c r="D147" s="138" t="s">
        <v>8226</v>
      </c>
      <c r="E147" s="131">
        <v>78</v>
      </c>
      <c r="F147" s="139" t="s">
        <v>8227</v>
      </c>
      <c r="G147" s="139" t="s">
        <v>405</v>
      </c>
      <c r="H147" s="140" t="s">
        <v>7311</v>
      </c>
      <c r="I147" s="141" t="s">
        <v>8228</v>
      </c>
      <c r="J147" s="142"/>
      <c r="K147" s="138"/>
      <c r="L147" s="143"/>
      <c r="M147" s="144"/>
      <c r="N147" s="13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47" s="25" t="str">
        <f aca="false">IF(Tabela_Assis[[#This Row],[Fim Garantia]]="","",IF(TODAY()&gt;Tabela_Assis[[#This Row],[Fim Garantia]],"NÃO","SIM"))</f>
        <v/>
      </c>
      <c r="P147" s="136"/>
      <c r="Q147" s="144" t="s">
        <v>7763</v>
      </c>
      <c r="R147" s="144" t="s">
        <v>8229</v>
      </c>
      <c r="S147" s="145" t="s">
        <v>8230</v>
      </c>
      <c r="T147" s="52" t="n">
        <f aca="false">Tabela_Assis[[#This Row],[Data]]</f>
        <v>45632</v>
      </c>
      <c r="U147" s="142"/>
      <c r="V147" s="131" t="s">
        <v>7561</v>
      </c>
      <c r="W147" s="23"/>
    </row>
    <row r="148" customFormat="false" ht="15" hidden="false" customHeight="false" outlineLevel="0" collapsed="false">
      <c r="A148" s="39">
        <v>45642</v>
      </c>
      <c r="B148" s="40" t="s">
        <v>7306</v>
      </c>
      <c r="C148" s="51" t="s">
        <v>7318</v>
      </c>
      <c r="D148" s="51" t="s">
        <v>8231</v>
      </c>
      <c r="E148" s="42">
        <v>51</v>
      </c>
      <c r="F148" s="43" t="s">
        <v>7852</v>
      </c>
      <c r="G148" s="43" t="s">
        <v>8232</v>
      </c>
      <c r="H148" s="41" t="s">
        <v>7380</v>
      </c>
      <c r="I148" s="49" t="s">
        <v>7590</v>
      </c>
      <c r="J148" s="47" t="s">
        <v>8233</v>
      </c>
      <c r="K148" s="51" t="s">
        <v>7913</v>
      </c>
      <c r="L148" s="124">
        <v>842</v>
      </c>
      <c r="M148" s="48" t="s">
        <v>7306</v>
      </c>
      <c r="N148" s="48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48" s="25" t="str">
        <f aca="false">IF(Tabela_Assis[[#This Row],[Fim Garantia]]="","",IF(TODAY()&gt;Tabela_Assis[[#This Row],[Fim Garantia]],"NÃO","SIM"))</f>
        <v/>
      </c>
      <c r="P148" s="39"/>
      <c r="Q148" s="48"/>
      <c r="R148" s="48"/>
      <c r="S148" s="105" t="s">
        <v>8234</v>
      </c>
      <c r="T148" s="27" t="n">
        <f aca="false">Tabela_Assis[[#This Row],[Data]]</f>
        <v>45642</v>
      </c>
      <c r="U148" s="47"/>
      <c r="V148" s="50" t="s">
        <v>7581</v>
      </c>
      <c r="W148" s="23"/>
    </row>
    <row r="149" customFormat="false" ht="15" hidden="false" customHeight="false" outlineLevel="0" collapsed="false">
      <c r="A149" s="16">
        <v>45646</v>
      </c>
      <c r="B149" s="17" t="s">
        <v>7306</v>
      </c>
      <c r="C149" s="18" t="s">
        <v>7307</v>
      </c>
      <c r="D149" s="18" t="s">
        <v>8235</v>
      </c>
      <c r="E149" s="19">
        <v>16748</v>
      </c>
      <c r="F149" s="20" t="s">
        <v>8236</v>
      </c>
      <c r="G149" s="20" t="s">
        <v>405</v>
      </c>
      <c r="H149" s="21" t="s">
        <v>7380</v>
      </c>
      <c r="I149" s="22" t="s">
        <v>8237</v>
      </c>
      <c r="J149" s="23"/>
      <c r="K149" s="18" t="s">
        <v>8238</v>
      </c>
      <c r="L149" s="127"/>
      <c r="M149" s="26"/>
      <c r="N14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49" s="25" t="str">
        <f aca="false">IF(Tabela_Assis[[#This Row],[Fim Garantia]]="","",IF(TODAY()&gt;Tabela_Assis[[#This Row],[Fim Garantia]],"NÃO","SIM"))</f>
        <v/>
      </c>
      <c r="P149" s="16"/>
      <c r="Q149" s="26" t="s">
        <v>7763</v>
      </c>
      <c r="R149" s="26" t="s">
        <v>8239</v>
      </c>
      <c r="S149" s="87"/>
      <c r="T149" s="27" t="n">
        <f aca="false">Tabela_Assis[[#This Row],[Data]]</f>
        <v>45646</v>
      </c>
      <c r="U149" s="23"/>
      <c r="V149" s="19" t="s">
        <v>7561</v>
      </c>
      <c r="W149" s="23"/>
    </row>
    <row r="150" customFormat="false" ht="15" hidden="false" customHeight="false" outlineLevel="0" collapsed="false">
      <c r="A150" s="90">
        <v>45646</v>
      </c>
      <c r="B150" s="91" t="s">
        <v>7306</v>
      </c>
      <c r="C150" s="92" t="s">
        <v>7307</v>
      </c>
      <c r="D150" s="92" t="s">
        <v>8240</v>
      </c>
      <c r="E150" s="93">
        <v>4537</v>
      </c>
      <c r="F150" s="94" t="s">
        <v>7428</v>
      </c>
      <c r="G150" s="94" t="s">
        <v>8241</v>
      </c>
      <c r="H150" s="95" t="s">
        <v>7411</v>
      </c>
      <c r="I150" s="96" t="s">
        <v>7590</v>
      </c>
      <c r="J150" s="97"/>
      <c r="K150" s="92"/>
      <c r="L150" s="130"/>
      <c r="M150" s="146"/>
      <c r="N150" s="90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50" s="25" t="str">
        <f aca="false">IF(Tabela_Assis[[#This Row],[Fim Garantia]]="","",IF(TODAY()&gt;Tabela_Assis[[#This Row],[Fim Garantia]],"NÃO","SIM"))</f>
        <v/>
      </c>
      <c r="P150" s="90"/>
      <c r="Q150" s="146"/>
      <c r="R150" s="146"/>
      <c r="S150" s="100" t="s">
        <v>7830</v>
      </c>
      <c r="T150" s="27" t="n">
        <f aca="false">Tabela_Assis[[#This Row],[Data]]</f>
        <v>45646</v>
      </c>
      <c r="U150" s="97"/>
      <c r="V150" s="93" t="s">
        <v>7561</v>
      </c>
      <c r="W150" s="23"/>
    </row>
    <row r="151" customFormat="false" ht="15" hidden="false" customHeight="false" outlineLevel="0" collapsed="false">
      <c r="A151" s="16">
        <v>45650</v>
      </c>
      <c r="B151" s="17" t="s">
        <v>7306</v>
      </c>
      <c r="C151" s="18" t="s">
        <v>7307</v>
      </c>
      <c r="D151" s="18" t="s">
        <v>8242</v>
      </c>
      <c r="E151" s="19">
        <v>20303</v>
      </c>
      <c r="F151" s="20" t="s">
        <v>8243</v>
      </c>
      <c r="G151" s="20" t="s">
        <v>7371</v>
      </c>
      <c r="H151" s="21" t="s">
        <v>7380</v>
      </c>
      <c r="I151" s="22" t="s">
        <v>7590</v>
      </c>
      <c r="J151" s="23"/>
      <c r="K151" s="18" t="s">
        <v>8244</v>
      </c>
      <c r="L151" s="127"/>
      <c r="M151" s="26"/>
      <c r="N15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51" s="25" t="str">
        <f aca="false">IF(Tabela_Assis[[#This Row],[Fim Garantia]]="","",IF(TODAY()&gt;Tabela_Assis[[#This Row],[Fim Garantia]],"NÃO","SIM"))</f>
        <v/>
      </c>
      <c r="P151" s="16"/>
      <c r="Q151" s="26" t="s">
        <v>7763</v>
      </c>
      <c r="R151" s="26" t="s">
        <v>8245</v>
      </c>
      <c r="S151" s="87" t="s">
        <v>8246</v>
      </c>
      <c r="T151" s="52" t="n">
        <f aca="false">Tabela_Assis[[#This Row],[Data]]</f>
        <v>45650</v>
      </c>
      <c r="U151" s="23"/>
      <c r="V151" s="19" t="s">
        <v>7561</v>
      </c>
      <c r="W151" s="23"/>
    </row>
    <row r="152" customFormat="false" ht="15" hidden="false" customHeight="false" outlineLevel="0" collapsed="false">
      <c r="A152" s="16">
        <v>45650</v>
      </c>
      <c r="B152" s="17" t="s">
        <v>7306</v>
      </c>
      <c r="C152" s="18" t="s">
        <v>7307</v>
      </c>
      <c r="D152" s="18" t="s">
        <v>8247</v>
      </c>
      <c r="E152" s="19">
        <v>14435</v>
      </c>
      <c r="F152" s="20" t="s">
        <v>8248</v>
      </c>
      <c r="G152" s="20" t="s">
        <v>405</v>
      </c>
      <c r="H152" s="21" t="s">
        <v>7411</v>
      </c>
      <c r="I152" s="22" t="s">
        <v>7590</v>
      </c>
      <c r="J152" s="23"/>
      <c r="K152" s="18" t="s">
        <v>8249</v>
      </c>
      <c r="L152" s="127"/>
      <c r="M152" s="26"/>
      <c r="N15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52" s="25" t="str">
        <f aca="false">IF(Tabela_Assis[[#This Row],[Fim Garantia]]="","",IF(TODAY()&gt;Tabela_Assis[[#This Row],[Fim Garantia]],"NÃO","SIM"))</f>
        <v/>
      </c>
      <c r="P152" s="16"/>
      <c r="Q152" s="26" t="s">
        <v>7763</v>
      </c>
      <c r="R152" s="26" t="s">
        <v>8250</v>
      </c>
      <c r="S152" s="87" t="s">
        <v>8251</v>
      </c>
      <c r="T152" s="27" t="n">
        <f aca="false">Tabela_Assis[[#This Row],[Data]]</f>
        <v>45650</v>
      </c>
      <c r="U152" s="23"/>
      <c r="V152" s="19" t="s">
        <v>7561</v>
      </c>
      <c r="W152" s="23"/>
    </row>
    <row r="153" customFormat="false" ht="23.85" hidden="false" customHeight="false" outlineLevel="0" collapsed="false">
      <c r="A153" s="16">
        <v>45657</v>
      </c>
      <c r="B153" s="17" t="s">
        <v>7306</v>
      </c>
      <c r="C153" s="18" t="s">
        <v>7307</v>
      </c>
      <c r="D153" s="18" t="s">
        <v>8252</v>
      </c>
      <c r="E153" s="19">
        <v>33847</v>
      </c>
      <c r="F153" s="20" t="s">
        <v>8253</v>
      </c>
      <c r="G153" s="20" t="s">
        <v>8031</v>
      </c>
      <c r="H153" s="21" t="s">
        <v>7411</v>
      </c>
      <c r="I153" s="22" t="s">
        <v>8254</v>
      </c>
      <c r="J153" s="23"/>
      <c r="K153" s="18" t="s">
        <v>8255</v>
      </c>
      <c r="L153" s="127"/>
      <c r="M153" s="26"/>
      <c r="N15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53" s="25" t="str">
        <f aca="false">IF(Tabela_Assis[[#This Row],[Fim Garantia]]="","",IF(TODAY()&gt;Tabela_Assis[[#This Row],[Fim Garantia]],"NÃO","SIM"))</f>
        <v/>
      </c>
      <c r="P153" s="16"/>
      <c r="Q153" s="26" t="s">
        <v>7763</v>
      </c>
      <c r="R153" s="26" t="s">
        <v>8256</v>
      </c>
      <c r="S153" s="87" t="s">
        <v>8257</v>
      </c>
      <c r="T153" s="52" t="n">
        <f aca="false">Tabela_Assis[[#This Row],[Data]]</f>
        <v>45657</v>
      </c>
      <c r="U153" s="23"/>
      <c r="V153" s="19" t="s">
        <v>7561</v>
      </c>
      <c r="W153" s="23"/>
    </row>
    <row r="154" customFormat="false" ht="15" hidden="false" customHeight="false" outlineLevel="0" collapsed="false">
      <c r="A154" s="136"/>
      <c r="B154" s="137"/>
      <c r="C154" s="138"/>
      <c r="D154" s="138"/>
      <c r="E154" s="131"/>
      <c r="F154" s="139"/>
      <c r="G154" s="139"/>
      <c r="H154" s="140"/>
      <c r="I154" s="141"/>
      <c r="J154" s="142"/>
      <c r="K154" s="138"/>
      <c r="L154" s="143"/>
      <c r="M154" s="144"/>
      <c r="N154" s="13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54" s="144"/>
      <c r="P154" s="136"/>
      <c r="Q154" s="144"/>
      <c r="R154" s="144"/>
      <c r="S154" s="147"/>
      <c r="T154" s="148"/>
      <c r="U154" s="148"/>
      <c r="V154" s="131"/>
      <c r="W154" s="23"/>
    </row>
    <row r="155" customFormat="false" ht="15" hidden="false" customHeight="false" outlineLevel="0" collapsed="false">
      <c r="A155" s="149">
        <v>45665</v>
      </c>
      <c r="B155" s="150" t="s">
        <v>7306</v>
      </c>
      <c r="C155" s="151" t="s">
        <v>7318</v>
      </c>
      <c r="D155" s="151" t="s">
        <v>8258</v>
      </c>
      <c r="E155" s="152">
        <v>22721</v>
      </c>
      <c r="F155" s="153" t="s">
        <v>8259</v>
      </c>
      <c r="G155" s="153" t="s">
        <v>8260</v>
      </c>
      <c r="H155" s="154" t="s">
        <v>7411</v>
      </c>
      <c r="I155" s="155" t="s">
        <v>7590</v>
      </c>
      <c r="J155" s="156"/>
      <c r="K155" s="154"/>
      <c r="L155" s="157"/>
      <c r="M155" s="149"/>
      <c r="N155" s="14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55" s="25" t="str">
        <f aca="false">IF(Tabela_Assis[[#This Row],[Fim Garantia]]="","",IF(TODAY()&gt;Tabela_Assis[[#This Row],[Fim Garantia]],"NÃO","SIM"))</f>
        <v/>
      </c>
      <c r="P155" s="149"/>
      <c r="Q155" s="158"/>
      <c r="R155" s="158"/>
      <c r="S155" s="159" t="s">
        <v>8074</v>
      </c>
      <c r="T155" s="27" t="n">
        <f aca="false">Tabela_Assis[[#This Row],[Data]]</f>
        <v>45665</v>
      </c>
      <c r="U155" s="156"/>
      <c r="V155" s="152" t="s">
        <v>7561</v>
      </c>
      <c r="W155" s="152"/>
    </row>
    <row r="156" customFormat="false" ht="35.05" hidden="false" customHeight="false" outlineLevel="0" collapsed="false">
      <c r="A156" s="16">
        <v>45666</v>
      </c>
      <c r="B156" s="17" t="s">
        <v>7306</v>
      </c>
      <c r="C156" s="18" t="s">
        <v>7307</v>
      </c>
      <c r="D156" s="18" t="s">
        <v>8261</v>
      </c>
      <c r="E156" s="19">
        <v>26212</v>
      </c>
      <c r="F156" s="20" t="s">
        <v>8262</v>
      </c>
      <c r="G156" s="20" t="s">
        <v>8263</v>
      </c>
      <c r="H156" s="21" t="s">
        <v>7340</v>
      </c>
      <c r="I156" s="22" t="s">
        <v>7590</v>
      </c>
      <c r="J156" s="23"/>
      <c r="K156" s="21"/>
      <c r="L156" s="24"/>
      <c r="M156" s="24"/>
      <c r="N156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56" s="25" t="str">
        <f aca="false">IF(Tabela_Assis[[#This Row],[Fim Garantia]]="","",IF(TODAY()&gt;Tabela_Assis[[#This Row],[Fim Garantia]],"NÃO","SIM"))</f>
        <v/>
      </c>
      <c r="P156" s="16"/>
      <c r="Q156" s="26"/>
      <c r="R156" s="26"/>
      <c r="S156" s="22" t="s">
        <v>8264</v>
      </c>
      <c r="T156" s="27" t="n">
        <f aca="false">Tabela_Assis[[#This Row],[Data]]</f>
        <v>45666</v>
      </c>
      <c r="U156" s="21"/>
      <c r="V156" s="19" t="s">
        <v>7561</v>
      </c>
      <c r="W156" s="19"/>
    </row>
    <row r="157" customFormat="false" ht="15" hidden="false" customHeight="false" outlineLevel="0" collapsed="false">
      <c r="A157" s="16">
        <v>45666</v>
      </c>
      <c r="B157" s="17" t="s">
        <v>7306</v>
      </c>
      <c r="C157" s="18" t="s">
        <v>7307</v>
      </c>
      <c r="D157" s="18" t="s">
        <v>8265</v>
      </c>
      <c r="E157" s="19">
        <v>34495</v>
      </c>
      <c r="F157" s="20" t="s">
        <v>8266</v>
      </c>
      <c r="G157" s="20" t="s">
        <v>8267</v>
      </c>
      <c r="H157" s="21" t="s">
        <v>7380</v>
      </c>
      <c r="I157" s="22" t="s">
        <v>8268</v>
      </c>
      <c r="J157" s="23"/>
      <c r="K157" s="21"/>
      <c r="L157" s="24"/>
      <c r="M157" s="24"/>
      <c r="N157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57" s="25" t="str">
        <f aca="false">IF(Tabela_Assis[[#This Row],[Fim Garantia]]="","",IF(TODAY()&gt;Tabela_Assis[[#This Row],[Fim Garantia]],"NÃO","SIM"))</f>
        <v/>
      </c>
      <c r="P157" s="16"/>
      <c r="Q157" s="26"/>
      <c r="R157" s="26"/>
      <c r="S157" s="22" t="s">
        <v>8269</v>
      </c>
      <c r="T157" s="27" t="n">
        <f aca="false">Tabela_Assis[[#This Row],[Data]]</f>
        <v>45666</v>
      </c>
      <c r="U157" s="21"/>
      <c r="V157" s="19" t="s">
        <v>7561</v>
      </c>
      <c r="W157" s="19"/>
    </row>
    <row r="158" customFormat="false" ht="15" hidden="false" customHeight="false" outlineLevel="0" collapsed="false">
      <c r="A158" s="16">
        <v>45667</v>
      </c>
      <c r="B158" s="17" t="s">
        <v>7306</v>
      </c>
      <c r="C158" s="18" t="s">
        <v>7307</v>
      </c>
      <c r="D158" s="18" t="s">
        <v>8270</v>
      </c>
      <c r="E158" s="19">
        <v>17116</v>
      </c>
      <c r="F158" s="20" t="s">
        <v>8271</v>
      </c>
      <c r="G158" s="20" t="s">
        <v>8272</v>
      </c>
      <c r="H158" s="21" t="s">
        <v>7411</v>
      </c>
      <c r="I158" s="22" t="s">
        <v>8273</v>
      </c>
      <c r="J158" s="23"/>
      <c r="K158" s="21"/>
      <c r="L158" s="24"/>
      <c r="M158" s="24"/>
      <c r="N158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58" s="25" t="str">
        <f aca="false">IF(Tabela_Assis[[#This Row],[Fim Garantia]]="","",IF(TODAY()&gt;Tabela_Assis[[#This Row],[Fim Garantia]],"NÃO","SIM"))</f>
        <v/>
      </c>
      <c r="P158" s="16"/>
      <c r="Q158" s="26"/>
      <c r="R158" s="26"/>
      <c r="S158" s="22" t="s">
        <v>8159</v>
      </c>
      <c r="T158" s="52" t="n">
        <f aca="false">Tabela_Assis[[#This Row],[Data]]</f>
        <v>45667</v>
      </c>
      <c r="U158" s="21"/>
      <c r="V158" s="19" t="s">
        <v>7561</v>
      </c>
      <c r="W158" s="19"/>
    </row>
    <row r="159" customFormat="false" ht="15" hidden="false" customHeight="false" outlineLevel="0" collapsed="false">
      <c r="A159" s="16">
        <v>45670</v>
      </c>
      <c r="B159" s="17" t="s">
        <v>7306</v>
      </c>
      <c r="C159" s="18" t="s">
        <v>7307</v>
      </c>
      <c r="D159" s="18" t="s">
        <v>8274</v>
      </c>
      <c r="E159" s="19">
        <v>7935</v>
      </c>
      <c r="F159" s="20" t="s">
        <v>8275</v>
      </c>
      <c r="G159" s="20" t="s">
        <v>405</v>
      </c>
      <c r="H159" s="21" t="s">
        <v>8276</v>
      </c>
      <c r="I159" s="22" t="s">
        <v>8277</v>
      </c>
      <c r="J159" s="24"/>
      <c r="K159" s="160" t="s">
        <v>8278</v>
      </c>
      <c r="L159" s="24"/>
      <c r="M159" s="24"/>
      <c r="N159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59" s="25" t="str">
        <f aca="false">IF(Tabela_Assis[[#This Row],[Fim Garantia]]="","",IF(TODAY()&gt;Tabela_Assis[[#This Row],[Fim Garantia]],"NÃO","SIM"))</f>
        <v/>
      </c>
      <c r="P159" s="16"/>
      <c r="Q159" s="26"/>
      <c r="R159" s="133" t="s">
        <v>5401</v>
      </c>
      <c r="S159" s="22" t="s">
        <v>8279</v>
      </c>
      <c r="T159" s="27" t="n">
        <f aca="false">Tabela_Assis[[#This Row],[Data]]</f>
        <v>45670</v>
      </c>
      <c r="U159" s="21"/>
      <c r="V159" s="19" t="s">
        <v>7561</v>
      </c>
      <c r="W159" s="19"/>
    </row>
    <row r="160" customFormat="false" ht="15" hidden="false" customHeight="false" outlineLevel="0" collapsed="false">
      <c r="A160" s="16">
        <v>45671</v>
      </c>
      <c r="B160" s="17" t="s">
        <v>7306</v>
      </c>
      <c r="C160" s="21" t="s">
        <v>7307</v>
      </c>
      <c r="D160" s="21" t="s">
        <v>7592</v>
      </c>
      <c r="E160" s="19">
        <v>22640</v>
      </c>
      <c r="F160" s="20" t="s">
        <v>8280</v>
      </c>
      <c r="G160" s="20" t="s">
        <v>8281</v>
      </c>
      <c r="H160" s="21" t="s">
        <v>7316</v>
      </c>
      <c r="I160" s="22" t="s">
        <v>7600</v>
      </c>
      <c r="J160" s="24"/>
      <c r="K160" s="160" t="s">
        <v>8282</v>
      </c>
      <c r="L160" s="24"/>
      <c r="M160" s="16"/>
      <c r="N16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60" s="25" t="str">
        <f aca="false">IF(Tabela_Assis[[#This Row],[Fim Garantia]]="","",IF(TODAY()&gt;Tabela_Assis[[#This Row],[Fim Garantia]],"NÃO","SIM"))</f>
        <v/>
      </c>
      <c r="P160" s="16"/>
      <c r="Q160" s="26"/>
      <c r="R160" s="26" t="s">
        <v>8283</v>
      </c>
      <c r="S160" s="22"/>
      <c r="T160" s="27" t="n">
        <f aca="false">Tabela_Assis[[#This Row],[Data]]</f>
        <v>45671</v>
      </c>
      <c r="U160" s="21"/>
      <c r="V160" s="19" t="s">
        <v>7561</v>
      </c>
      <c r="W160" s="19"/>
    </row>
    <row r="161" customFormat="false" ht="15" hidden="false" customHeight="false" outlineLevel="0" collapsed="false">
      <c r="A161" s="16">
        <v>45673</v>
      </c>
      <c r="B161" s="17" t="s">
        <v>7306</v>
      </c>
      <c r="C161" s="18" t="s">
        <v>7318</v>
      </c>
      <c r="D161" s="18" t="s">
        <v>8284</v>
      </c>
      <c r="E161" s="19">
        <v>5509</v>
      </c>
      <c r="F161" s="20" t="s">
        <v>8285</v>
      </c>
      <c r="G161" s="20" t="s">
        <v>8285</v>
      </c>
      <c r="H161" s="21" t="s">
        <v>8286</v>
      </c>
      <c r="I161" s="22" t="s">
        <v>8287</v>
      </c>
      <c r="J161" s="23" t="s">
        <v>8288</v>
      </c>
      <c r="K161" s="21"/>
      <c r="L161" s="24"/>
      <c r="M161" s="24"/>
      <c r="N161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61" s="25" t="str">
        <f aca="false">IF(Tabela_Assis[[#This Row],[Fim Garantia]]="","",IF(TODAY()&gt;Tabela_Assis[[#This Row],[Fim Garantia]],"NÃO","SIM"))</f>
        <v/>
      </c>
      <c r="P161" s="16"/>
      <c r="Q161" s="26"/>
      <c r="R161" s="26"/>
      <c r="S161" s="22" t="s">
        <v>8289</v>
      </c>
      <c r="T161" s="27" t="n">
        <f aca="false">Tabela_Assis[[#This Row],[Data]]</f>
        <v>45673</v>
      </c>
      <c r="U161" s="21"/>
      <c r="V161" s="19" t="s">
        <v>7561</v>
      </c>
      <c r="W161" s="19"/>
    </row>
    <row r="162" customFormat="false" ht="15" hidden="false" customHeight="false" outlineLevel="0" collapsed="false">
      <c r="A162" s="16">
        <v>45677</v>
      </c>
      <c r="B162" s="17" t="s">
        <v>7306</v>
      </c>
      <c r="C162" s="18" t="s">
        <v>7307</v>
      </c>
      <c r="D162" s="18" t="s">
        <v>8290</v>
      </c>
      <c r="E162" s="19">
        <v>18759</v>
      </c>
      <c r="F162" s="20" t="s">
        <v>8291</v>
      </c>
      <c r="G162" s="20" t="s">
        <v>8292</v>
      </c>
      <c r="H162" s="21" t="s">
        <v>7380</v>
      </c>
      <c r="I162" s="22" t="s">
        <v>7769</v>
      </c>
      <c r="J162" s="23"/>
      <c r="K162" s="21" t="s">
        <v>8293</v>
      </c>
      <c r="L162" s="24"/>
      <c r="M162" s="24"/>
      <c r="N162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62" s="25" t="str">
        <f aca="false">IF(Tabela_Assis[[#This Row],[Fim Garantia]]="","",IF(TODAY()&gt;Tabela_Assis[[#This Row],[Fim Garantia]],"NÃO","SIM"))</f>
        <v/>
      </c>
      <c r="P162" s="16"/>
      <c r="Q162" s="26"/>
      <c r="R162" s="26" t="s">
        <v>8294</v>
      </c>
      <c r="S162" s="22" t="s">
        <v>8295</v>
      </c>
      <c r="T162" s="27" t="n">
        <f aca="false">Tabela_Assis[[#This Row],[Data]]</f>
        <v>45677</v>
      </c>
      <c r="U162" s="21"/>
      <c r="V162" s="19" t="s">
        <v>7561</v>
      </c>
      <c r="W162" s="19"/>
    </row>
    <row r="163" customFormat="false" ht="15" hidden="false" customHeight="false" outlineLevel="0" collapsed="false">
      <c r="A163" s="39">
        <v>45677</v>
      </c>
      <c r="B163" s="40" t="s">
        <v>7306</v>
      </c>
      <c r="C163" s="51" t="s">
        <v>7318</v>
      </c>
      <c r="D163" s="51" t="s">
        <v>8296</v>
      </c>
      <c r="E163" s="42">
        <v>27340</v>
      </c>
      <c r="F163" s="43" t="s">
        <v>8297</v>
      </c>
      <c r="G163" s="43" t="s">
        <v>8298</v>
      </c>
      <c r="H163" s="41" t="s">
        <v>7340</v>
      </c>
      <c r="I163" s="49" t="s">
        <v>7559</v>
      </c>
      <c r="J163" s="47" t="s">
        <v>8299</v>
      </c>
      <c r="K163" s="41" t="s">
        <v>8300</v>
      </c>
      <c r="L163" s="48">
        <v>627.7</v>
      </c>
      <c r="M163" s="48" t="s">
        <v>7591</v>
      </c>
      <c r="N163" s="48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63" s="25" t="str">
        <f aca="false">IF(Tabela_Assis[[#This Row],[Fim Garantia]]="","",IF(TODAY()&gt;Tabela_Assis[[#This Row],[Fim Garantia]],"NÃO","SIM"))</f>
        <v/>
      </c>
      <c r="P163" s="39"/>
      <c r="Q163" s="132"/>
      <c r="R163" s="132"/>
      <c r="S163" s="49" t="s">
        <v>8301</v>
      </c>
      <c r="T163" s="52">
        <v>45812</v>
      </c>
      <c r="U163" s="41"/>
      <c r="V163" s="161" t="s">
        <v>7912</v>
      </c>
      <c r="W163" s="19" t="s">
        <v>8302</v>
      </c>
    </row>
    <row r="164" customFormat="false" ht="15" hidden="false" customHeight="false" outlineLevel="0" collapsed="false">
      <c r="A164" s="16">
        <v>45677</v>
      </c>
      <c r="B164" s="17" t="s">
        <v>7306</v>
      </c>
      <c r="C164" s="18" t="s">
        <v>7318</v>
      </c>
      <c r="D164" s="18" t="s">
        <v>8303</v>
      </c>
      <c r="E164" s="19">
        <v>12440</v>
      </c>
      <c r="F164" s="20" t="s">
        <v>8145</v>
      </c>
      <c r="G164" s="20" t="s">
        <v>8145</v>
      </c>
      <c r="H164" s="21" t="s">
        <v>7340</v>
      </c>
      <c r="I164" s="22" t="s">
        <v>8304</v>
      </c>
      <c r="J164" s="23"/>
      <c r="K164" s="21"/>
      <c r="L164" s="24"/>
      <c r="M164" s="24"/>
      <c r="N16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64" s="25" t="str">
        <f aca="false">IF(Tabela_Assis[[#This Row],[Fim Garantia]]="","",IF(TODAY()&gt;Tabela_Assis[[#This Row],[Fim Garantia]],"NÃO","SIM"))</f>
        <v/>
      </c>
      <c r="P164" s="16"/>
      <c r="Q164" s="26"/>
      <c r="R164" s="26"/>
      <c r="S164" s="22"/>
      <c r="T164" s="52" t="n">
        <f aca="false">Tabela_Assis[[#This Row],[Data]]</f>
        <v>45677</v>
      </c>
      <c r="U164" s="21"/>
      <c r="V164" s="19"/>
      <c r="W164" s="19"/>
    </row>
    <row r="165" customFormat="false" ht="15" hidden="false" customHeight="false" outlineLevel="0" collapsed="false">
      <c r="A165" s="16">
        <v>45681</v>
      </c>
      <c r="B165" s="17" t="s">
        <v>7306</v>
      </c>
      <c r="C165" s="18" t="s">
        <v>7307</v>
      </c>
      <c r="D165" s="18" t="s">
        <v>8305</v>
      </c>
      <c r="E165" s="19">
        <v>17760</v>
      </c>
      <c r="F165" s="20" t="s">
        <v>8306</v>
      </c>
      <c r="G165" s="20" t="s">
        <v>8009</v>
      </c>
      <c r="H165" s="21" t="s">
        <v>7350</v>
      </c>
      <c r="I165" s="22" t="s">
        <v>8307</v>
      </c>
      <c r="J165" s="23"/>
      <c r="K165" s="21" t="s">
        <v>8308</v>
      </c>
      <c r="L165" s="24"/>
      <c r="M165" s="24"/>
      <c r="N165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65" s="25" t="str">
        <f aca="false">IF(Tabela_Assis[[#This Row],[Fim Garantia]]="","",IF(TODAY()&gt;Tabela_Assis[[#This Row],[Fim Garantia]],"NÃO","SIM"))</f>
        <v/>
      </c>
      <c r="P165" s="16"/>
      <c r="Q165" s="26"/>
      <c r="R165" s="26" t="s">
        <v>8309</v>
      </c>
      <c r="S165" s="22"/>
      <c r="T165" s="27" t="n">
        <f aca="false">Tabela_Assis[[#This Row],[Data]]</f>
        <v>45681</v>
      </c>
      <c r="U165" s="21"/>
      <c r="V165" s="19" t="s">
        <v>7561</v>
      </c>
      <c r="W165" s="19"/>
    </row>
    <row r="166" customFormat="false" ht="15" hidden="false" customHeight="false" outlineLevel="0" collapsed="false">
      <c r="A166" s="16">
        <v>45686</v>
      </c>
      <c r="B166" s="17" t="s">
        <v>7306</v>
      </c>
      <c r="C166" s="18" t="s">
        <v>7318</v>
      </c>
      <c r="D166" s="18" t="s">
        <v>8310</v>
      </c>
      <c r="E166" s="19">
        <v>17612</v>
      </c>
      <c r="F166" s="20" t="s">
        <v>8311</v>
      </c>
      <c r="G166" s="20" t="s">
        <v>8312</v>
      </c>
      <c r="H166" s="21" t="s">
        <v>7807</v>
      </c>
      <c r="I166" s="22" t="s">
        <v>7952</v>
      </c>
      <c r="J166" s="23" t="s">
        <v>8313</v>
      </c>
      <c r="K166" s="21"/>
      <c r="L166" s="24">
        <v>1206</v>
      </c>
      <c r="M166" s="24"/>
      <c r="N166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66" s="25" t="str">
        <f aca="false">IF(Tabela_Assis[[#This Row],[Fim Garantia]]="","",IF(TODAY()&gt;Tabela_Assis[[#This Row],[Fim Garantia]],"NÃO","SIM"))</f>
        <v/>
      </c>
      <c r="P166" s="16"/>
      <c r="Q166" s="26"/>
      <c r="R166" s="26"/>
      <c r="S166" s="22" t="s">
        <v>7650</v>
      </c>
      <c r="T166" s="27" t="n">
        <f aca="false">Tabela_Assis[[#This Row],[Data]]</f>
        <v>45686</v>
      </c>
      <c r="U166" s="21"/>
      <c r="V166" s="19" t="s">
        <v>7561</v>
      </c>
      <c r="W166" s="19"/>
    </row>
    <row r="167" customFormat="false" ht="15" hidden="false" customHeight="false" outlineLevel="0" collapsed="false">
      <c r="A167" s="16">
        <v>45687</v>
      </c>
      <c r="B167" s="17" t="s">
        <v>7306</v>
      </c>
      <c r="C167" s="18" t="s">
        <v>7307</v>
      </c>
      <c r="D167" s="18" t="s">
        <v>8314</v>
      </c>
      <c r="E167" s="19">
        <v>25860</v>
      </c>
      <c r="F167" s="20" t="s">
        <v>8315</v>
      </c>
      <c r="G167" s="20" t="s">
        <v>8316</v>
      </c>
      <c r="H167" s="21" t="s">
        <v>7311</v>
      </c>
      <c r="I167" s="22" t="s">
        <v>7590</v>
      </c>
      <c r="J167" s="23"/>
      <c r="K167" s="21" t="s">
        <v>8317</v>
      </c>
      <c r="L167" s="24"/>
      <c r="M167" s="24"/>
      <c r="N167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67" s="25" t="str">
        <f aca="false">IF(Tabela_Assis[[#This Row],[Fim Garantia]]="","",IF(TODAY()&gt;Tabela_Assis[[#This Row],[Fim Garantia]],"NÃO","SIM"))</f>
        <v/>
      </c>
      <c r="P167" s="16"/>
      <c r="Q167" s="26"/>
      <c r="R167" s="26" t="s">
        <v>8318</v>
      </c>
      <c r="S167" s="22" t="s">
        <v>8319</v>
      </c>
      <c r="T167" s="27" t="n">
        <f aca="false">Tabela_Assis[[#This Row],[Data]]</f>
        <v>45687</v>
      </c>
      <c r="U167" s="21"/>
      <c r="V167" s="19" t="s">
        <v>7561</v>
      </c>
      <c r="W167" s="19"/>
    </row>
    <row r="168" customFormat="false" ht="15" hidden="false" customHeight="false" outlineLevel="0" collapsed="false">
      <c r="A168" s="16">
        <v>45691</v>
      </c>
      <c r="B168" s="17" t="s">
        <v>7306</v>
      </c>
      <c r="C168" s="18" t="s">
        <v>7307</v>
      </c>
      <c r="D168" s="18" t="s">
        <v>8320</v>
      </c>
      <c r="E168" s="19">
        <v>18066</v>
      </c>
      <c r="F168" s="20" t="s">
        <v>8321</v>
      </c>
      <c r="G168" s="20" t="s">
        <v>256</v>
      </c>
      <c r="H168" s="21" t="s">
        <v>7316</v>
      </c>
      <c r="I168" s="22" t="s">
        <v>7761</v>
      </c>
      <c r="J168" s="23"/>
      <c r="K168" s="21"/>
      <c r="L168" s="24"/>
      <c r="M168" s="24"/>
      <c r="N168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68" s="25" t="str">
        <f aca="false">IF(Tabela_Assis[[#This Row],[Fim Garantia]]="","",IF(TODAY()&gt;Tabela_Assis[[#This Row],[Fim Garantia]],"NÃO","SIM"))</f>
        <v/>
      </c>
      <c r="P168" s="16"/>
      <c r="Q168" s="26"/>
      <c r="R168" s="26" t="s">
        <v>8322</v>
      </c>
      <c r="S168" s="22" t="s">
        <v>8323</v>
      </c>
      <c r="T168" s="27" t="n">
        <f aca="false">Tabela_Assis[[#This Row],[Data]]</f>
        <v>45691</v>
      </c>
      <c r="U168" s="21"/>
      <c r="V168" s="19" t="s">
        <v>7561</v>
      </c>
      <c r="W168" s="19"/>
    </row>
    <row r="169" customFormat="false" ht="15" hidden="false" customHeight="false" outlineLevel="0" collapsed="false">
      <c r="A169" s="16">
        <v>45699</v>
      </c>
      <c r="B169" s="17" t="s">
        <v>7306</v>
      </c>
      <c r="C169" s="18" t="s">
        <v>7318</v>
      </c>
      <c r="D169" s="18" t="s">
        <v>8324</v>
      </c>
      <c r="E169" s="19">
        <v>20796</v>
      </c>
      <c r="F169" s="20" t="s">
        <v>8325</v>
      </c>
      <c r="G169" s="20" t="s">
        <v>8326</v>
      </c>
      <c r="H169" s="21" t="s">
        <v>8327</v>
      </c>
      <c r="I169" s="22" t="s">
        <v>7590</v>
      </c>
      <c r="J169" s="23"/>
      <c r="K169" s="21"/>
      <c r="L169" s="24"/>
      <c r="M169" s="24"/>
      <c r="N169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69" s="25" t="str">
        <f aca="false">IF(Tabela_Assis[[#This Row],[Fim Garantia]]="","",IF(TODAY()&gt;Tabela_Assis[[#This Row],[Fim Garantia]],"NÃO","SIM"))</f>
        <v/>
      </c>
      <c r="P169" s="16"/>
      <c r="Q169" s="26"/>
      <c r="R169" s="26"/>
      <c r="S169" s="22" t="s">
        <v>8328</v>
      </c>
      <c r="T169" s="52" t="n">
        <f aca="false">Tabela_Assis[[#This Row],[Data]]</f>
        <v>45699</v>
      </c>
      <c r="U169" s="21"/>
      <c r="V169" s="19" t="s">
        <v>7561</v>
      </c>
      <c r="W169" s="19"/>
    </row>
    <row r="170" customFormat="false" ht="15" hidden="false" customHeight="false" outlineLevel="0" collapsed="false">
      <c r="A170" s="39">
        <v>45699</v>
      </c>
      <c r="B170" s="40" t="s">
        <v>7306</v>
      </c>
      <c r="C170" s="51" t="s">
        <v>7318</v>
      </c>
      <c r="D170" s="51" t="s">
        <v>8329</v>
      </c>
      <c r="E170" s="42">
        <v>140</v>
      </c>
      <c r="F170" s="43" t="s">
        <v>7460</v>
      </c>
      <c r="G170" s="43" t="s">
        <v>405</v>
      </c>
      <c r="H170" s="41" t="s">
        <v>8010</v>
      </c>
      <c r="I170" s="49" t="s">
        <v>8330</v>
      </c>
      <c r="J170" s="47" t="s">
        <v>8331</v>
      </c>
      <c r="K170" s="41" t="s">
        <v>8332</v>
      </c>
      <c r="L170" s="48">
        <v>369</v>
      </c>
      <c r="M170" s="162"/>
      <c r="N170" s="162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70" s="25" t="str">
        <f aca="false">IF(Tabela_Assis[[#This Row],[Fim Garantia]]="","",IF(TODAY()&gt;Tabela_Assis[[#This Row],[Fim Garantia]],"NÃO","SIM"))</f>
        <v/>
      </c>
      <c r="P170" s="39"/>
      <c r="Q170" s="132"/>
      <c r="R170" s="132"/>
      <c r="S170" s="49" t="s">
        <v>8333</v>
      </c>
      <c r="T170" s="27" t="n">
        <f aca="false">Tabela_Assis[[#This Row],[Data]]</f>
        <v>45699</v>
      </c>
      <c r="U170" s="41"/>
      <c r="V170" s="161" t="s">
        <v>7912</v>
      </c>
      <c r="W170" s="19" t="s">
        <v>8302</v>
      </c>
    </row>
    <row r="171" customFormat="false" ht="15" hidden="false" customHeight="false" outlineLevel="0" collapsed="false">
      <c r="A171" s="16">
        <v>45700</v>
      </c>
      <c r="B171" s="17" t="s">
        <v>7306</v>
      </c>
      <c r="C171" s="18" t="s">
        <v>7318</v>
      </c>
      <c r="D171" s="18" t="s">
        <v>8334</v>
      </c>
      <c r="E171" s="19">
        <v>17892</v>
      </c>
      <c r="F171" s="20" t="s">
        <v>8335</v>
      </c>
      <c r="G171" s="20" t="s">
        <v>8336</v>
      </c>
      <c r="H171" s="21" t="s">
        <v>7340</v>
      </c>
      <c r="I171" s="22" t="s">
        <v>8337</v>
      </c>
      <c r="J171" s="23" t="s">
        <v>8238</v>
      </c>
      <c r="K171" s="21"/>
      <c r="L171" s="24">
        <v>434</v>
      </c>
      <c r="M171" s="24"/>
      <c r="N171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71" s="25" t="str">
        <f aca="false">IF(Tabela_Assis[[#This Row],[Fim Garantia]]="","",IF(TODAY()&gt;Tabela_Assis[[#This Row],[Fim Garantia]],"NÃO","SIM"))</f>
        <v/>
      </c>
      <c r="P171" s="16"/>
      <c r="Q171" s="26"/>
      <c r="R171" s="26"/>
      <c r="S171" s="22" t="s">
        <v>7650</v>
      </c>
      <c r="T171" s="27" t="n">
        <f aca="false">Tabela_Assis[[#This Row],[Data]]</f>
        <v>45700</v>
      </c>
      <c r="U171" s="21"/>
      <c r="V171" s="19" t="s">
        <v>7561</v>
      </c>
      <c r="W171" s="19"/>
    </row>
    <row r="172" customFormat="false" ht="15" hidden="false" customHeight="false" outlineLevel="0" collapsed="false">
      <c r="A172" s="16">
        <v>45700</v>
      </c>
      <c r="B172" s="17" t="s">
        <v>7306</v>
      </c>
      <c r="C172" s="18" t="s">
        <v>7307</v>
      </c>
      <c r="D172" s="18" t="s">
        <v>8338</v>
      </c>
      <c r="E172" s="19">
        <v>33979</v>
      </c>
      <c r="F172" s="20" t="s">
        <v>8339</v>
      </c>
      <c r="G172" s="20" t="s">
        <v>8340</v>
      </c>
      <c r="H172" s="21" t="s">
        <v>7311</v>
      </c>
      <c r="I172" s="22" t="s">
        <v>8341</v>
      </c>
      <c r="J172" s="23"/>
      <c r="K172" s="21" t="s">
        <v>8342</v>
      </c>
      <c r="L172" s="24"/>
      <c r="M172" s="24"/>
      <c r="N172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72" s="25" t="str">
        <f aca="false">IF(Tabela_Assis[[#This Row],[Fim Garantia]]="","",IF(TODAY()&gt;Tabela_Assis[[#This Row],[Fim Garantia]],"NÃO","SIM"))</f>
        <v/>
      </c>
      <c r="P172" s="16"/>
      <c r="Q172" s="26"/>
      <c r="R172" s="26" t="s">
        <v>3933</v>
      </c>
      <c r="S172" s="22" t="s">
        <v>8343</v>
      </c>
      <c r="T172" s="27" t="n">
        <f aca="false">Tabela_Assis[[#This Row],[Data]]</f>
        <v>45700</v>
      </c>
      <c r="U172" s="21"/>
      <c r="V172" s="19" t="s">
        <v>7561</v>
      </c>
      <c r="W172" s="19"/>
    </row>
    <row r="173" customFormat="false" ht="15" hidden="false" customHeight="false" outlineLevel="0" collapsed="false">
      <c r="A173" s="16">
        <v>45715</v>
      </c>
      <c r="B173" s="17" t="s">
        <v>7306</v>
      </c>
      <c r="C173" s="18" t="s">
        <v>7307</v>
      </c>
      <c r="D173" s="18" t="s">
        <v>8344</v>
      </c>
      <c r="E173" s="19">
        <v>19283</v>
      </c>
      <c r="F173" s="20" t="s">
        <v>8345</v>
      </c>
      <c r="G173" s="20" t="s">
        <v>8346</v>
      </c>
      <c r="H173" s="21" t="s">
        <v>7462</v>
      </c>
      <c r="I173" s="22" t="s">
        <v>8347</v>
      </c>
      <c r="J173" s="23"/>
      <c r="K173" s="21" t="s">
        <v>8348</v>
      </c>
      <c r="L173" s="24"/>
      <c r="M173" s="24"/>
      <c r="N173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73" s="25" t="str">
        <f aca="false">IF(Tabela_Assis[[#This Row],[Fim Garantia]]="","",IF(TODAY()&gt;Tabela_Assis[[#This Row],[Fim Garantia]],"NÃO","SIM"))</f>
        <v/>
      </c>
      <c r="P173" s="16"/>
      <c r="Q173" s="26"/>
      <c r="R173" s="26" t="s">
        <v>8349</v>
      </c>
      <c r="S173" s="22"/>
      <c r="T173" s="27" t="n">
        <f aca="false">Tabela_Assis[[#This Row],[Data]]</f>
        <v>45715</v>
      </c>
      <c r="U173" s="21"/>
      <c r="V173" s="19" t="s">
        <v>7561</v>
      </c>
      <c r="W173" s="19"/>
    </row>
    <row r="174" customFormat="false" ht="15" hidden="false" customHeight="false" outlineLevel="0" collapsed="false">
      <c r="A174" s="16">
        <v>45716</v>
      </c>
      <c r="B174" s="17" t="s">
        <v>7306</v>
      </c>
      <c r="C174" s="18" t="s">
        <v>7307</v>
      </c>
      <c r="D174" s="18" t="s">
        <v>8350</v>
      </c>
      <c r="E174" s="19">
        <v>9083</v>
      </c>
      <c r="F174" s="20" t="s">
        <v>8351</v>
      </c>
      <c r="G174" s="20" t="s">
        <v>8352</v>
      </c>
      <c r="H174" s="21" t="s">
        <v>7311</v>
      </c>
      <c r="I174" s="22" t="s">
        <v>8353</v>
      </c>
      <c r="J174" s="23"/>
      <c r="K174" s="21" t="s">
        <v>8354</v>
      </c>
      <c r="L174" s="24"/>
      <c r="M174" s="163"/>
      <c r="N174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74" s="25" t="str">
        <f aca="false">IF(Tabela_Assis[[#This Row],[Fim Garantia]]="","",IF(TODAY()&gt;Tabela_Assis[[#This Row],[Fim Garantia]],"NÃO","SIM"))</f>
        <v/>
      </c>
      <c r="P174" s="16"/>
      <c r="Q174" s="26"/>
      <c r="R174" s="26" t="s">
        <v>8355</v>
      </c>
      <c r="S174" s="22" t="s">
        <v>8356</v>
      </c>
      <c r="T174" s="27" t="n">
        <f aca="false">Tabela_Assis[[#This Row],[Data]]</f>
        <v>45716</v>
      </c>
      <c r="U174" s="21"/>
      <c r="V174" s="19" t="s">
        <v>7561</v>
      </c>
      <c r="W174" s="19"/>
    </row>
    <row r="175" customFormat="false" ht="15" hidden="false" customHeight="false" outlineLevel="0" collapsed="false">
      <c r="A175" s="16">
        <v>45719</v>
      </c>
      <c r="B175" s="17" t="s">
        <v>7306</v>
      </c>
      <c r="C175" s="18" t="s">
        <v>7318</v>
      </c>
      <c r="D175" s="18" t="s">
        <v>8357</v>
      </c>
      <c r="E175" s="19">
        <v>26140</v>
      </c>
      <c r="F175" s="20" t="s">
        <v>8358</v>
      </c>
      <c r="G175" s="20" t="s">
        <v>8359</v>
      </c>
      <c r="H175" s="21" t="s">
        <v>7316</v>
      </c>
      <c r="I175" s="22" t="s">
        <v>8304</v>
      </c>
      <c r="J175" s="23" t="s">
        <v>8360</v>
      </c>
      <c r="K175" s="164"/>
      <c r="L175" s="24">
        <v>434</v>
      </c>
      <c r="M175" s="163"/>
      <c r="N175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75" s="25" t="str">
        <f aca="false">IF(Tabela_Assis[[#This Row],[Fim Garantia]]="","",IF(TODAY()&gt;Tabela_Assis[[#This Row],[Fim Garantia]],"NÃO","SIM"))</f>
        <v/>
      </c>
      <c r="P175" s="16"/>
      <c r="Q175" s="26"/>
      <c r="R175" s="26"/>
      <c r="S175" s="22" t="s">
        <v>7650</v>
      </c>
      <c r="T175" s="27" t="n">
        <f aca="false">Tabela_Assis[[#This Row],[Data]]</f>
        <v>45719</v>
      </c>
      <c r="U175" s="21"/>
      <c r="V175" s="19" t="s">
        <v>7561</v>
      </c>
      <c r="W175" s="19"/>
    </row>
    <row r="176" customFormat="false" ht="15" hidden="false" customHeight="false" outlineLevel="0" collapsed="false">
      <c r="A176" s="16">
        <v>45719</v>
      </c>
      <c r="B176" s="17" t="s">
        <v>7306</v>
      </c>
      <c r="C176" s="18" t="s">
        <v>7307</v>
      </c>
      <c r="D176" s="18" t="s">
        <v>8361</v>
      </c>
      <c r="E176" s="19">
        <v>4243</v>
      </c>
      <c r="F176" s="20" t="s">
        <v>7656</v>
      </c>
      <c r="G176" s="20" t="s">
        <v>8362</v>
      </c>
      <c r="H176" s="21" t="s">
        <v>7462</v>
      </c>
      <c r="I176" s="22" t="s">
        <v>7769</v>
      </c>
      <c r="J176" s="23"/>
      <c r="K176" s="164"/>
      <c r="L176" s="24"/>
      <c r="M176" s="163"/>
      <c r="N176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76" s="25" t="str">
        <f aca="false">IF(Tabela_Assis[[#This Row],[Fim Garantia]]="","",IF(TODAY()&gt;Tabela_Assis[[#This Row],[Fim Garantia]],"NÃO","SIM"))</f>
        <v/>
      </c>
      <c r="P176" s="16"/>
      <c r="Q176" s="26"/>
      <c r="R176" s="26"/>
      <c r="S176" s="22" t="s">
        <v>8363</v>
      </c>
      <c r="T176" s="27" t="n">
        <f aca="false">Tabela_Assis[[#This Row],[Data]]</f>
        <v>45719</v>
      </c>
      <c r="U176" s="21"/>
      <c r="V176" s="19" t="s">
        <v>7561</v>
      </c>
      <c r="W176" s="19"/>
    </row>
    <row r="177" customFormat="false" ht="15" hidden="false" customHeight="false" outlineLevel="0" collapsed="false">
      <c r="A177" s="16">
        <v>45729</v>
      </c>
      <c r="B177" s="17" t="s">
        <v>7306</v>
      </c>
      <c r="C177" s="18" t="s">
        <v>7307</v>
      </c>
      <c r="D177" s="18" t="s">
        <v>8364</v>
      </c>
      <c r="E177" s="19">
        <v>35980</v>
      </c>
      <c r="F177" s="20" t="s">
        <v>8365</v>
      </c>
      <c r="G177" s="20" t="s">
        <v>8365</v>
      </c>
      <c r="H177" s="21" t="s">
        <v>7457</v>
      </c>
      <c r="I177" s="22" t="s">
        <v>7654</v>
      </c>
      <c r="J177" s="23"/>
      <c r="K177" s="21" t="s">
        <v>8366</v>
      </c>
      <c r="L177" s="24"/>
      <c r="M177" s="163"/>
      <c r="N177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77" s="25" t="str">
        <f aca="false">IF(Tabela_Assis[[#This Row],[Fim Garantia]]="","",IF(TODAY()&gt;Tabela_Assis[[#This Row],[Fim Garantia]],"NÃO","SIM"))</f>
        <v/>
      </c>
      <c r="P177" s="16"/>
      <c r="Q177" s="26"/>
      <c r="R177" s="26"/>
      <c r="S177" s="22" t="s">
        <v>8367</v>
      </c>
      <c r="T177" s="27" t="n">
        <f aca="false">Tabela_Assis[[#This Row],[Data]]</f>
        <v>45729</v>
      </c>
      <c r="U177" s="21"/>
      <c r="V177" s="19" t="s">
        <v>7561</v>
      </c>
      <c r="W177" s="19"/>
    </row>
    <row r="178" customFormat="false" ht="15" hidden="false" customHeight="false" outlineLevel="0" collapsed="false">
      <c r="A178" s="16">
        <v>45757</v>
      </c>
      <c r="B178" s="17" t="s">
        <v>7306</v>
      </c>
      <c r="C178" s="18" t="s">
        <v>7307</v>
      </c>
      <c r="D178" s="18" t="s">
        <v>8368</v>
      </c>
      <c r="E178" s="19">
        <v>17817</v>
      </c>
      <c r="F178" s="20" t="s">
        <v>7428</v>
      </c>
      <c r="G178" s="20" t="s">
        <v>8369</v>
      </c>
      <c r="H178" s="21" t="s">
        <v>7361</v>
      </c>
      <c r="I178" s="22" t="s">
        <v>8158</v>
      </c>
      <c r="J178" s="23"/>
      <c r="K178" s="160" t="s">
        <v>8370</v>
      </c>
      <c r="L178" s="24"/>
      <c r="M178" s="163"/>
      <c r="N178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78" s="25" t="str">
        <f aca="false">IF(Tabela_Assis[[#This Row],[Fim Garantia]]="","",IF(TODAY()&gt;Tabela_Assis[[#This Row],[Fim Garantia]],"NÃO","SIM"))</f>
        <v/>
      </c>
      <c r="P178" s="16"/>
      <c r="Q178" s="26"/>
      <c r="R178" s="26" t="s">
        <v>8371</v>
      </c>
      <c r="S178" s="22" t="s">
        <v>8372</v>
      </c>
      <c r="T178" s="27" t="n">
        <f aca="false">Tabela_Assis[[#This Row],[Data]]</f>
        <v>45757</v>
      </c>
      <c r="U178" s="21"/>
      <c r="V178" s="19" t="s">
        <v>7561</v>
      </c>
      <c r="W178" s="19"/>
    </row>
    <row r="179" customFormat="false" ht="15" hidden="false" customHeight="false" outlineLevel="0" collapsed="false">
      <c r="A179" s="16">
        <v>45740</v>
      </c>
      <c r="B179" s="17" t="s">
        <v>7306</v>
      </c>
      <c r="C179" s="18" t="s">
        <v>7307</v>
      </c>
      <c r="D179" s="18" t="s">
        <v>8373</v>
      </c>
      <c r="E179" s="19">
        <v>12734</v>
      </c>
      <c r="F179" s="20" t="s">
        <v>7514</v>
      </c>
      <c r="G179" s="20" t="s">
        <v>8374</v>
      </c>
      <c r="H179" s="21" t="s">
        <v>7311</v>
      </c>
      <c r="I179" s="22" t="s">
        <v>8375</v>
      </c>
      <c r="J179" s="23"/>
      <c r="K179" s="164"/>
      <c r="L179" s="24"/>
      <c r="M179" s="163"/>
      <c r="N179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79" s="25" t="str">
        <f aca="false">IF(Tabela_Assis[[#This Row],[Fim Garantia]]="","",IF(TODAY()&gt;Tabela_Assis[[#This Row],[Fim Garantia]],"NÃO","SIM"))</f>
        <v/>
      </c>
      <c r="P179" s="16"/>
      <c r="Q179" s="26"/>
      <c r="R179" s="26"/>
      <c r="S179" s="22" t="s">
        <v>8376</v>
      </c>
      <c r="T179" s="27" t="n">
        <f aca="false">Tabela_Assis[[#This Row],[Data]]</f>
        <v>45740</v>
      </c>
      <c r="U179" s="21"/>
      <c r="V179" s="19" t="s">
        <v>7561</v>
      </c>
      <c r="W179" s="19"/>
    </row>
    <row r="180" customFormat="false" ht="15" hidden="false" customHeight="false" outlineLevel="0" collapsed="false">
      <c r="A180" s="16">
        <v>45742</v>
      </c>
      <c r="B180" s="17" t="s">
        <v>7306</v>
      </c>
      <c r="C180" s="18" t="s">
        <v>7307</v>
      </c>
      <c r="D180" s="18" t="s">
        <v>8377</v>
      </c>
      <c r="E180" s="19">
        <v>8737</v>
      </c>
      <c r="F180" s="20" t="s">
        <v>8378</v>
      </c>
      <c r="G180" s="20" t="s">
        <v>7901</v>
      </c>
      <c r="H180" s="21" t="s">
        <v>7316</v>
      </c>
      <c r="I180" s="22" t="s">
        <v>8379</v>
      </c>
      <c r="J180" s="23"/>
      <c r="K180" s="160" t="s">
        <v>8380</v>
      </c>
      <c r="L180" s="24"/>
      <c r="M180" s="163"/>
      <c r="N180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80" s="25" t="str">
        <f aca="false">IF(Tabela_Assis[[#This Row],[Fim Garantia]]="","",IF(TODAY()&gt;Tabela_Assis[[#This Row],[Fim Garantia]],"NÃO","SIM"))</f>
        <v/>
      </c>
      <c r="P180" s="16"/>
      <c r="Q180" s="26"/>
      <c r="R180" s="19" t="s">
        <v>8381</v>
      </c>
      <c r="S180" s="22"/>
      <c r="T180" s="27" t="n">
        <f aca="false">Tabela_Assis[[#This Row],[Data]]</f>
        <v>45742</v>
      </c>
      <c r="U180" s="21"/>
      <c r="V180" s="19" t="s">
        <v>7561</v>
      </c>
      <c r="W180" s="19"/>
    </row>
    <row r="181" customFormat="false" ht="15" hidden="false" customHeight="false" outlineLevel="0" collapsed="false">
      <c r="A181" s="16">
        <v>45744</v>
      </c>
      <c r="B181" s="17" t="s">
        <v>7306</v>
      </c>
      <c r="C181" s="18" t="s">
        <v>7318</v>
      </c>
      <c r="D181" s="18" t="s">
        <v>8382</v>
      </c>
      <c r="E181" s="19">
        <v>25780</v>
      </c>
      <c r="F181" s="20" t="s">
        <v>8383</v>
      </c>
      <c r="G181" s="20" t="s">
        <v>7469</v>
      </c>
      <c r="H181" s="21" t="s">
        <v>7361</v>
      </c>
      <c r="I181" s="22" t="s">
        <v>7667</v>
      </c>
      <c r="J181" s="23" t="s">
        <v>8384</v>
      </c>
      <c r="K181" s="164"/>
      <c r="L181" s="24">
        <v>624</v>
      </c>
      <c r="M181" s="163"/>
      <c r="N181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81" s="25" t="str">
        <f aca="false">IF(Tabela_Assis[[#This Row],[Fim Garantia]]="","",IF(TODAY()&gt;Tabela_Assis[[#This Row],[Fim Garantia]],"NÃO","SIM"))</f>
        <v/>
      </c>
      <c r="P181" s="16"/>
      <c r="Q181" s="26"/>
      <c r="R181" s="26"/>
      <c r="S181" s="22" t="s">
        <v>8385</v>
      </c>
      <c r="T181" s="27" t="n">
        <f aca="false">Tabela_Assis[[#This Row],[Data]]</f>
        <v>45744</v>
      </c>
      <c r="U181" s="21"/>
      <c r="V181" s="19" t="s">
        <v>7561</v>
      </c>
      <c r="W181" s="19"/>
    </row>
    <row r="182" customFormat="false" ht="15" hidden="false" customHeight="false" outlineLevel="0" collapsed="false">
      <c r="A182" s="16">
        <v>45749</v>
      </c>
      <c r="B182" s="17" t="s">
        <v>7306</v>
      </c>
      <c r="C182" s="18" t="s">
        <v>7318</v>
      </c>
      <c r="D182" s="18" t="s">
        <v>8386</v>
      </c>
      <c r="E182" s="19">
        <v>19500</v>
      </c>
      <c r="F182" s="20" t="s">
        <v>8387</v>
      </c>
      <c r="G182" s="20" t="s">
        <v>8232</v>
      </c>
      <c r="H182" s="21" t="s">
        <v>7316</v>
      </c>
      <c r="I182" s="22" t="s">
        <v>8388</v>
      </c>
      <c r="J182" s="23"/>
      <c r="K182" s="160" t="s">
        <v>8389</v>
      </c>
      <c r="L182" s="24"/>
      <c r="M182" s="163"/>
      <c r="N182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82" s="25" t="str">
        <f aca="false">IF(Tabela_Assis[[#This Row],[Fim Garantia]]="","",IF(TODAY()&gt;Tabela_Assis[[#This Row],[Fim Garantia]],"NÃO","SIM"))</f>
        <v/>
      </c>
      <c r="P182" s="16"/>
      <c r="Q182" s="26"/>
      <c r="R182" s="26" t="s">
        <v>8390</v>
      </c>
      <c r="S182" s="22"/>
      <c r="T182" s="52" t="n">
        <f aca="false">Tabela_Assis[[#This Row],[Data]]</f>
        <v>45749</v>
      </c>
      <c r="U182" s="21"/>
      <c r="V182" s="19" t="s">
        <v>7561</v>
      </c>
      <c r="W182" s="19"/>
    </row>
    <row r="183" customFormat="false" ht="23.85" hidden="false" customHeight="false" outlineLevel="0" collapsed="false">
      <c r="A183" s="16">
        <v>45762</v>
      </c>
      <c r="B183" s="17" t="s">
        <v>7306</v>
      </c>
      <c r="C183" s="18" t="s">
        <v>7307</v>
      </c>
      <c r="D183" s="18" t="s">
        <v>8391</v>
      </c>
      <c r="E183" s="19">
        <v>23612</v>
      </c>
      <c r="F183" s="20" t="s">
        <v>8392</v>
      </c>
      <c r="G183" s="20" t="s">
        <v>8393</v>
      </c>
      <c r="H183" s="21" t="s">
        <v>7330</v>
      </c>
      <c r="I183" s="22" t="s">
        <v>8394</v>
      </c>
      <c r="J183" s="23"/>
      <c r="K183" s="21" t="s">
        <v>8395</v>
      </c>
      <c r="L183" s="24"/>
      <c r="M183" s="163"/>
      <c r="N183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83" s="25" t="str">
        <f aca="false">IF(Tabela_Assis[[#This Row],[Fim Garantia]]="","",IF(TODAY()&gt;Tabela_Assis[[#This Row],[Fim Garantia]],"NÃO","SIM"))</f>
        <v/>
      </c>
      <c r="P183" s="16"/>
      <c r="Q183" s="26"/>
      <c r="R183" s="26" t="s">
        <v>8396</v>
      </c>
      <c r="S183" s="22" t="s">
        <v>8397</v>
      </c>
      <c r="T183" s="27" t="n">
        <f aca="false">Tabela_Assis[[#This Row],[Data]]</f>
        <v>45762</v>
      </c>
      <c r="U183" s="21"/>
      <c r="V183" s="19" t="s">
        <v>7561</v>
      </c>
      <c r="W183" s="19"/>
    </row>
    <row r="184" customFormat="false" ht="15" hidden="false" customHeight="false" outlineLevel="0" collapsed="false">
      <c r="A184" s="16">
        <v>45770</v>
      </c>
      <c r="B184" s="17" t="s">
        <v>7306</v>
      </c>
      <c r="C184" s="18" t="s">
        <v>7307</v>
      </c>
      <c r="D184" s="18" t="s">
        <v>8398</v>
      </c>
      <c r="E184" s="19">
        <v>21706</v>
      </c>
      <c r="F184" s="20" t="s">
        <v>8399</v>
      </c>
      <c r="G184" s="20" t="s">
        <v>8400</v>
      </c>
      <c r="H184" s="21" t="s">
        <v>7330</v>
      </c>
      <c r="I184" s="22" t="s">
        <v>8401</v>
      </c>
      <c r="J184" s="23"/>
      <c r="K184" s="21" t="s">
        <v>8402</v>
      </c>
      <c r="L184" s="24"/>
      <c r="M184" s="163"/>
      <c r="N184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84" s="25" t="str">
        <f aca="false">IF(Tabela_Assis[[#This Row],[Fim Garantia]]="","",IF(TODAY()&gt;Tabela_Assis[[#This Row],[Fim Garantia]],"NÃO","SIM"))</f>
        <v/>
      </c>
      <c r="P184" s="16"/>
      <c r="Q184" s="26"/>
      <c r="R184" s="26" t="s">
        <v>8403</v>
      </c>
      <c r="S184" s="22" t="s">
        <v>8404</v>
      </c>
      <c r="T184" s="27" t="n">
        <f aca="false">Tabela_Assis[[#This Row],[Data]]</f>
        <v>45770</v>
      </c>
      <c r="U184" s="21"/>
      <c r="V184" s="19" t="s">
        <v>7561</v>
      </c>
      <c r="W184" s="19"/>
    </row>
    <row r="185" customFormat="false" ht="15" hidden="false" customHeight="false" outlineLevel="0" collapsed="false">
      <c r="A185" s="39">
        <v>45776</v>
      </c>
      <c r="B185" s="40" t="s">
        <v>7306</v>
      </c>
      <c r="C185" s="51" t="s">
        <v>7307</v>
      </c>
      <c r="D185" s="51" t="s">
        <v>8405</v>
      </c>
      <c r="E185" s="42">
        <v>13668</v>
      </c>
      <c r="F185" s="43" t="s">
        <v>8121</v>
      </c>
      <c r="G185" s="43" t="s">
        <v>8406</v>
      </c>
      <c r="H185" s="41" t="s">
        <v>7372</v>
      </c>
      <c r="I185" s="49" t="s">
        <v>8407</v>
      </c>
      <c r="J185" s="47" t="s">
        <v>8408</v>
      </c>
      <c r="K185" s="165" t="s">
        <v>8409</v>
      </c>
      <c r="L185" s="48">
        <v>940</v>
      </c>
      <c r="M185" s="48" t="s">
        <v>7867</v>
      </c>
      <c r="N185" s="48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85" s="25" t="str">
        <f aca="false">IF(Tabela_Assis[[#This Row],[Fim Garantia]]="","",IF(TODAY()&gt;Tabela_Assis[[#This Row],[Fim Garantia]],"NÃO","SIM"))</f>
        <v/>
      </c>
      <c r="P185" s="39"/>
      <c r="Q185" s="132"/>
      <c r="R185" s="132"/>
      <c r="S185" s="49" t="s">
        <v>8410</v>
      </c>
      <c r="T185" s="27" t="n">
        <f aca="false">Tabela_Assis[[#This Row],[Data]]</f>
        <v>45776</v>
      </c>
      <c r="U185" s="41"/>
      <c r="V185" s="161" t="s">
        <v>7912</v>
      </c>
      <c r="W185" s="19" t="s">
        <v>8302</v>
      </c>
    </row>
    <row r="186" customFormat="false" ht="15" hidden="false" customHeight="false" outlineLevel="0" collapsed="false">
      <c r="A186" s="39">
        <v>45776</v>
      </c>
      <c r="B186" s="40" t="s">
        <v>7306</v>
      </c>
      <c r="C186" s="51" t="s">
        <v>7318</v>
      </c>
      <c r="D186" s="51" t="s">
        <v>8411</v>
      </c>
      <c r="E186" s="42">
        <v>21911</v>
      </c>
      <c r="F186" s="43" t="s">
        <v>8412</v>
      </c>
      <c r="G186" s="43" t="s">
        <v>7901</v>
      </c>
      <c r="H186" s="41" t="s">
        <v>7934</v>
      </c>
      <c r="I186" s="49" t="s">
        <v>8413</v>
      </c>
      <c r="J186" s="47" t="s">
        <v>8414</v>
      </c>
      <c r="K186" s="41" t="s">
        <v>8415</v>
      </c>
      <c r="L186" s="48">
        <v>4387</v>
      </c>
      <c r="M186" s="48" t="s">
        <v>7306</v>
      </c>
      <c r="N186" s="48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86" s="25" t="str">
        <f aca="false">IF(Tabela_Assis[[#This Row],[Fim Garantia]]="","",IF(TODAY()&gt;Tabela_Assis[[#This Row],[Fim Garantia]],"NÃO","SIM"))</f>
        <v/>
      </c>
      <c r="P186" s="39"/>
      <c r="Q186" s="132"/>
      <c r="R186" s="132"/>
      <c r="S186" s="49" t="s">
        <v>8416</v>
      </c>
      <c r="T186" s="27" t="n">
        <f aca="false">Tabela_Assis[[#This Row],[Data]]</f>
        <v>45776</v>
      </c>
      <c r="U186" s="41"/>
      <c r="V186" s="19" t="s">
        <v>7912</v>
      </c>
      <c r="W186" s="19" t="s">
        <v>8302</v>
      </c>
    </row>
    <row r="187" customFormat="false" ht="15" hidden="false" customHeight="false" outlineLevel="0" collapsed="false">
      <c r="A187" s="16">
        <v>45767</v>
      </c>
      <c r="B187" s="17" t="s">
        <v>7306</v>
      </c>
      <c r="C187" s="18" t="s">
        <v>7318</v>
      </c>
      <c r="D187" s="18" t="s">
        <v>8417</v>
      </c>
      <c r="E187" s="19">
        <v>27081</v>
      </c>
      <c r="F187" s="20" t="s">
        <v>8418</v>
      </c>
      <c r="G187" s="20" t="s">
        <v>8224</v>
      </c>
      <c r="H187" s="21" t="s">
        <v>7411</v>
      </c>
      <c r="I187" s="22" t="s">
        <v>8413</v>
      </c>
      <c r="J187" s="23" t="s">
        <v>8419</v>
      </c>
      <c r="K187" s="164"/>
      <c r="L187" s="24">
        <v>624</v>
      </c>
      <c r="M187" s="24" t="s">
        <v>8420</v>
      </c>
      <c r="N187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87" s="25" t="str">
        <f aca="false">IF(Tabela_Assis[[#This Row],[Fim Garantia]]="","",IF(TODAY()&gt;Tabela_Assis[[#This Row],[Fim Garantia]],"NÃO","SIM"))</f>
        <v/>
      </c>
      <c r="P187" s="16"/>
      <c r="Q187" s="26"/>
      <c r="R187" s="26"/>
      <c r="S187" s="22" t="s">
        <v>8385</v>
      </c>
      <c r="T187" s="27" t="n">
        <f aca="false">Tabela_Assis[[#This Row],[Data]]</f>
        <v>45767</v>
      </c>
      <c r="U187" s="21"/>
      <c r="V187" s="19" t="s">
        <v>7561</v>
      </c>
      <c r="W187" s="19"/>
    </row>
    <row r="188" customFormat="false" ht="15" hidden="false" customHeight="false" outlineLevel="0" collapsed="false">
      <c r="A188" s="16">
        <v>45776</v>
      </c>
      <c r="B188" s="17" t="s">
        <v>7306</v>
      </c>
      <c r="C188" s="18" t="s">
        <v>7307</v>
      </c>
      <c r="D188" s="18" t="s">
        <v>8421</v>
      </c>
      <c r="E188" s="19">
        <v>3875</v>
      </c>
      <c r="F188" s="20" t="s">
        <v>8001</v>
      </c>
      <c r="G188" s="20" t="s">
        <v>8422</v>
      </c>
      <c r="H188" s="21" t="s">
        <v>7311</v>
      </c>
      <c r="I188" s="22" t="s">
        <v>8423</v>
      </c>
      <c r="J188" s="23"/>
      <c r="K188" s="21" t="s">
        <v>8424</v>
      </c>
      <c r="L188" s="24"/>
      <c r="M188" s="166"/>
      <c r="N188" s="16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88" s="25" t="str">
        <f aca="false">IF(Tabela_Assis[[#This Row],[Fim Garantia]]="","",IF(TODAY()&gt;Tabela_Assis[[#This Row],[Fim Garantia]],"NÃO","SIM"))</f>
        <v/>
      </c>
      <c r="P188" s="16"/>
      <c r="Q188" s="26"/>
      <c r="R188" s="26" t="s">
        <v>8425</v>
      </c>
      <c r="S188" s="22"/>
      <c r="T188" s="52" t="n">
        <f aca="false">Tabela_Assis[[#This Row],[Data]]</f>
        <v>45776</v>
      </c>
      <c r="U188" s="21"/>
      <c r="V188" s="19" t="s">
        <v>7561</v>
      </c>
      <c r="W188" s="19"/>
    </row>
    <row r="189" customFormat="false" ht="35.05" hidden="false" customHeight="false" outlineLevel="0" collapsed="false">
      <c r="A189" s="39">
        <v>45776</v>
      </c>
      <c r="B189" s="40" t="s">
        <v>7306</v>
      </c>
      <c r="C189" s="51" t="s">
        <v>7307</v>
      </c>
      <c r="D189" s="51" t="s">
        <v>8421</v>
      </c>
      <c r="E189" s="42">
        <v>3875</v>
      </c>
      <c r="F189" s="43" t="s">
        <v>8001</v>
      </c>
      <c r="G189" s="43" t="s">
        <v>8422</v>
      </c>
      <c r="H189" s="41" t="s">
        <v>7311</v>
      </c>
      <c r="I189" s="49" t="s">
        <v>8423</v>
      </c>
      <c r="J189" s="47" t="s">
        <v>8426</v>
      </c>
      <c r="K189" s="41" t="s">
        <v>8427</v>
      </c>
      <c r="L189" s="48">
        <v>317</v>
      </c>
      <c r="M189" s="162"/>
      <c r="N189" s="167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45776</v>
      </c>
      <c r="O189" s="25" t="str">
        <f aca="false">IF(Tabela_Assis[[#This Row],[Fim Garantia]]="","",IF(TODAY()&gt;Tabela_Assis[[#This Row],[Fim Garantia]],"NÃO","SIM"))</f>
        <v/>
      </c>
      <c r="P189" s="39"/>
      <c r="Q189" s="132"/>
      <c r="R189" s="132" t="s">
        <v>7954</v>
      </c>
      <c r="S189" s="49" t="s">
        <v>8428</v>
      </c>
      <c r="T189" s="52" t="n">
        <f aca="false">Tabela_Assis[[#This Row],[Data]]</f>
        <v>45776</v>
      </c>
      <c r="U189" s="41"/>
      <c r="V189" s="161" t="s">
        <v>7912</v>
      </c>
      <c r="W189" s="19" t="s">
        <v>8302</v>
      </c>
    </row>
    <row r="190" customFormat="false" ht="15" hidden="false" customHeight="false" outlineLevel="0" collapsed="false">
      <c r="A190" s="16">
        <v>45776</v>
      </c>
      <c r="B190" s="17" t="s">
        <v>7306</v>
      </c>
      <c r="C190" s="18" t="s">
        <v>7307</v>
      </c>
      <c r="D190" s="18" t="s">
        <v>8429</v>
      </c>
      <c r="E190" s="19">
        <v>14010</v>
      </c>
      <c r="F190" s="20" t="s">
        <v>7383</v>
      </c>
      <c r="G190" s="20" t="s">
        <v>8430</v>
      </c>
      <c r="H190" s="21" t="s">
        <v>7316</v>
      </c>
      <c r="I190" s="22" t="s">
        <v>8431</v>
      </c>
      <c r="J190" s="23"/>
      <c r="K190" s="164"/>
      <c r="L190" s="24"/>
      <c r="M190" s="163"/>
      <c r="N190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90" s="25" t="str">
        <f aca="false">IF(Tabela_Assis[[#This Row],[Fim Garantia]]="","",IF(TODAY()&gt;Tabela_Assis[[#This Row],[Fim Garantia]],"NÃO","SIM"))</f>
        <v/>
      </c>
      <c r="P190" s="16"/>
      <c r="Q190" s="26"/>
      <c r="R190" s="26"/>
      <c r="S190" s="22" t="s">
        <v>8432</v>
      </c>
      <c r="T190" s="27" t="n">
        <f aca="false">Tabela_Assis[[#This Row],[Data]]</f>
        <v>45776</v>
      </c>
      <c r="U190" s="21"/>
      <c r="V190" s="19" t="s">
        <v>7561</v>
      </c>
      <c r="W190" s="19"/>
    </row>
    <row r="191" customFormat="false" ht="23.85" hidden="false" customHeight="false" outlineLevel="0" collapsed="false">
      <c r="A191" s="16">
        <v>45777</v>
      </c>
      <c r="B191" s="17" t="s">
        <v>7306</v>
      </c>
      <c r="C191" s="18" t="s">
        <v>7318</v>
      </c>
      <c r="D191" s="18" t="s">
        <v>8433</v>
      </c>
      <c r="E191" s="19">
        <v>15130</v>
      </c>
      <c r="F191" s="20" t="s">
        <v>8434</v>
      </c>
      <c r="G191" s="20" t="s">
        <v>405</v>
      </c>
      <c r="H191" s="21" t="s">
        <v>7380</v>
      </c>
      <c r="I191" s="22" t="s">
        <v>8304</v>
      </c>
      <c r="J191" s="23" t="s">
        <v>8278</v>
      </c>
      <c r="K191" s="164"/>
      <c r="L191" s="24">
        <v>842</v>
      </c>
      <c r="M191" s="163"/>
      <c r="N191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91" s="25" t="str">
        <f aca="false">IF(Tabela_Assis[[#This Row],[Fim Garantia]]="","",IF(TODAY()&gt;Tabela_Assis[[#This Row],[Fim Garantia]],"NÃO","SIM"))</f>
        <v/>
      </c>
      <c r="P191" s="16"/>
      <c r="Q191" s="26"/>
      <c r="R191" s="26"/>
      <c r="S191" s="22" t="s">
        <v>8435</v>
      </c>
      <c r="T191" s="27" t="n">
        <f aca="false">Tabela_Assis[[#This Row],[Data]]</f>
        <v>45777</v>
      </c>
      <c r="U191" s="21"/>
      <c r="V191" s="19" t="s">
        <v>7561</v>
      </c>
      <c r="W191" s="19"/>
    </row>
    <row r="192" customFormat="false" ht="23.85" hidden="false" customHeight="false" outlineLevel="0" collapsed="false">
      <c r="A192" s="16">
        <v>45777</v>
      </c>
      <c r="B192" s="17" t="s">
        <v>7306</v>
      </c>
      <c r="C192" s="18" t="s">
        <v>7307</v>
      </c>
      <c r="D192" s="18" t="s">
        <v>8436</v>
      </c>
      <c r="E192" s="19">
        <v>17477</v>
      </c>
      <c r="F192" s="20" t="s">
        <v>7726</v>
      </c>
      <c r="G192" s="20" t="s">
        <v>8437</v>
      </c>
      <c r="H192" s="21" t="s">
        <v>7380</v>
      </c>
      <c r="I192" s="22" t="s">
        <v>7590</v>
      </c>
      <c r="J192" s="23"/>
      <c r="K192" s="160" t="s">
        <v>8438</v>
      </c>
      <c r="L192" s="24"/>
      <c r="M192" s="163"/>
      <c r="N192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92" s="25" t="str">
        <f aca="false">IF(Tabela_Assis[[#This Row],[Fim Garantia]]="","",IF(TODAY()&gt;Tabela_Assis[[#This Row],[Fim Garantia]],"NÃO","SIM"))</f>
        <v/>
      </c>
      <c r="P192" s="16"/>
      <c r="Q192" s="26"/>
      <c r="R192" s="26" t="s">
        <v>8439</v>
      </c>
      <c r="S192" s="22" t="s">
        <v>8440</v>
      </c>
      <c r="T192" s="27" t="n">
        <f aca="false">Tabela_Assis[[#This Row],[Data]]</f>
        <v>45777</v>
      </c>
      <c r="U192" s="21"/>
      <c r="V192" s="19" t="s">
        <v>7561</v>
      </c>
      <c r="W192" s="19"/>
    </row>
    <row r="193" customFormat="false" ht="15" hidden="false" customHeight="false" outlineLevel="0" collapsed="false">
      <c r="A193" s="16">
        <v>45777</v>
      </c>
      <c r="B193" s="17" t="s">
        <v>7306</v>
      </c>
      <c r="C193" s="18" t="s">
        <v>7318</v>
      </c>
      <c r="D193" s="18" t="s">
        <v>8441</v>
      </c>
      <c r="E193" s="19">
        <v>639</v>
      </c>
      <c r="F193" s="20" t="s">
        <v>8442</v>
      </c>
      <c r="G193" s="20" t="s">
        <v>405</v>
      </c>
      <c r="H193" s="21" t="s">
        <v>7340</v>
      </c>
      <c r="I193" s="22" t="s">
        <v>7590</v>
      </c>
      <c r="J193" s="23" t="s">
        <v>8443</v>
      </c>
      <c r="K193" s="164"/>
      <c r="L193" s="24">
        <v>434</v>
      </c>
      <c r="M193" s="163"/>
      <c r="N193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93" s="25" t="str">
        <f aca="false">IF(Tabela_Assis[[#This Row],[Fim Garantia]]="","",IF(TODAY()&gt;Tabela_Assis[[#This Row],[Fim Garantia]],"NÃO","SIM"))</f>
        <v/>
      </c>
      <c r="P193" s="16"/>
      <c r="Q193" s="26"/>
      <c r="R193" s="26"/>
      <c r="S193" s="22" t="s">
        <v>7650</v>
      </c>
      <c r="T193" s="27" t="n">
        <f aca="false">Tabela_Assis[[#This Row],[Data]]</f>
        <v>45777</v>
      </c>
      <c r="U193" s="21"/>
      <c r="V193" s="19" t="s">
        <v>7561</v>
      </c>
      <c r="W193" s="19"/>
    </row>
    <row r="194" customFormat="false" ht="15" hidden="false" customHeight="false" outlineLevel="0" collapsed="false">
      <c r="A194" s="16">
        <v>45777</v>
      </c>
      <c r="B194" s="17" t="s">
        <v>7306</v>
      </c>
      <c r="C194" s="18" t="s">
        <v>7307</v>
      </c>
      <c r="D194" s="18" t="s">
        <v>8444</v>
      </c>
      <c r="E194" s="19">
        <v>7811</v>
      </c>
      <c r="F194" s="20" t="s">
        <v>8445</v>
      </c>
      <c r="G194" s="20" t="s">
        <v>405</v>
      </c>
      <c r="H194" s="21" t="s">
        <v>7340</v>
      </c>
      <c r="I194" s="22" t="s">
        <v>8446</v>
      </c>
      <c r="J194" s="23"/>
      <c r="K194" s="160" t="s">
        <v>8447</v>
      </c>
      <c r="L194" s="24"/>
      <c r="M194" s="163"/>
      <c r="N194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94" s="25" t="str">
        <f aca="false">IF(Tabela_Assis[[#This Row],[Fim Garantia]]="","",IF(TODAY()&gt;Tabela_Assis[[#This Row],[Fim Garantia]],"NÃO","SIM"))</f>
        <v/>
      </c>
      <c r="P194" s="16"/>
      <c r="Q194" s="26"/>
      <c r="R194" s="26" t="s">
        <v>8448</v>
      </c>
      <c r="S194" s="22" t="s">
        <v>8449</v>
      </c>
      <c r="T194" s="52" t="n">
        <f aca="false">Tabela_Assis[[#This Row],[Data]]</f>
        <v>45777</v>
      </c>
      <c r="U194" s="21"/>
      <c r="V194" s="19" t="s">
        <v>7561</v>
      </c>
      <c r="W194" s="19"/>
    </row>
    <row r="195" customFormat="false" ht="15" hidden="false" customHeight="false" outlineLevel="0" collapsed="false">
      <c r="A195" s="16">
        <v>45777</v>
      </c>
      <c r="B195" s="17" t="s">
        <v>7306</v>
      </c>
      <c r="C195" s="18" t="s">
        <v>7307</v>
      </c>
      <c r="D195" s="18" t="s">
        <v>8450</v>
      </c>
      <c r="E195" s="19">
        <v>8176</v>
      </c>
      <c r="F195" s="20" t="s">
        <v>8451</v>
      </c>
      <c r="G195" s="20" t="s">
        <v>8452</v>
      </c>
      <c r="H195" s="21" t="s">
        <v>7340</v>
      </c>
      <c r="I195" s="22" t="s">
        <v>7590</v>
      </c>
      <c r="J195" s="23"/>
      <c r="K195" s="160" t="s">
        <v>8453</v>
      </c>
      <c r="L195" s="24"/>
      <c r="M195" s="163"/>
      <c r="N195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95" s="25" t="str">
        <f aca="false">IF(Tabela_Assis[[#This Row],[Fim Garantia]]="","",IF(TODAY()&gt;Tabela_Assis[[#This Row],[Fim Garantia]],"NÃO","SIM"))</f>
        <v/>
      </c>
      <c r="P195" s="16"/>
      <c r="Q195" s="26"/>
      <c r="R195" s="26" t="s">
        <v>8454</v>
      </c>
      <c r="S195" s="22" t="s">
        <v>8455</v>
      </c>
      <c r="T195" s="27" t="n">
        <f aca="false">Tabela_Assis[[#This Row],[Data]]</f>
        <v>45777</v>
      </c>
      <c r="U195" s="21"/>
      <c r="V195" s="19" t="s">
        <v>7561</v>
      </c>
      <c r="W195" s="19"/>
    </row>
    <row r="196" customFormat="false" ht="15" hidden="false" customHeight="false" outlineLevel="0" collapsed="false">
      <c r="A196" s="16">
        <v>45777</v>
      </c>
      <c r="B196" s="17" t="s">
        <v>7306</v>
      </c>
      <c r="C196" s="18" t="s">
        <v>7307</v>
      </c>
      <c r="D196" s="18" t="s">
        <v>8456</v>
      </c>
      <c r="E196" s="19">
        <v>16187</v>
      </c>
      <c r="F196" s="20" t="s">
        <v>7329</v>
      </c>
      <c r="G196" s="20" t="s">
        <v>405</v>
      </c>
      <c r="H196" s="21" t="s">
        <v>7396</v>
      </c>
      <c r="I196" s="22" t="s">
        <v>7590</v>
      </c>
      <c r="J196" s="23"/>
      <c r="K196" s="160" t="s">
        <v>8457</v>
      </c>
      <c r="L196" s="24"/>
      <c r="M196" s="163"/>
      <c r="N196" s="16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45063</v>
      </c>
      <c r="O196" s="25" t="str">
        <f aca="false">IF(Tabela_Assis[[#This Row],[Fim Garantia]]="","",IF(TODAY()&gt;Tabela_Assis[[#This Row],[Fim Garantia]],"NÃO","SIM"))</f>
        <v/>
      </c>
      <c r="P196" s="16"/>
      <c r="Q196" s="26"/>
      <c r="R196" s="26" t="s">
        <v>8458</v>
      </c>
      <c r="S196" s="22" t="s">
        <v>8459</v>
      </c>
      <c r="T196" s="52" t="n">
        <f aca="false">Tabela_Assis[[#This Row],[Data]]</f>
        <v>45777</v>
      </c>
      <c r="U196" s="21"/>
      <c r="V196" s="19" t="s">
        <v>7561</v>
      </c>
      <c r="W196" s="19"/>
    </row>
    <row r="197" customFormat="false" ht="15" hidden="false" customHeight="false" outlineLevel="0" collapsed="false">
      <c r="A197" s="16">
        <v>45777</v>
      </c>
      <c r="B197" s="17" t="s">
        <v>7306</v>
      </c>
      <c r="C197" s="18" t="s">
        <v>7307</v>
      </c>
      <c r="D197" s="18" t="s">
        <v>8460</v>
      </c>
      <c r="E197" s="19">
        <v>9873</v>
      </c>
      <c r="F197" s="20" t="s">
        <v>8461</v>
      </c>
      <c r="G197" s="20" t="s">
        <v>8005</v>
      </c>
      <c r="H197" s="21" t="s">
        <v>7380</v>
      </c>
      <c r="I197" s="22" t="s">
        <v>7590</v>
      </c>
      <c r="J197" s="23"/>
      <c r="K197" s="160" t="s">
        <v>8462</v>
      </c>
      <c r="L197" s="24"/>
      <c r="M197" s="163"/>
      <c r="N197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97" s="25" t="str">
        <f aca="false">IF(Tabela_Assis[[#This Row],[Fim Garantia]]="","",IF(TODAY()&gt;Tabela_Assis[[#This Row],[Fim Garantia]],"NÃO","SIM"))</f>
        <v/>
      </c>
      <c r="P197" s="16"/>
      <c r="Q197" s="26"/>
      <c r="R197" s="26" t="s">
        <v>4760</v>
      </c>
      <c r="S197" s="22" t="s">
        <v>8463</v>
      </c>
      <c r="T197" s="27" t="n">
        <f aca="false">Tabela_Assis[[#This Row],[Data]]</f>
        <v>45777</v>
      </c>
      <c r="U197" s="21"/>
      <c r="V197" s="19" t="s">
        <v>7561</v>
      </c>
      <c r="W197" s="19"/>
    </row>
    <row r="198" customFormat="false" ht="15" hidden="false" customHeight="false" outlineLevel="0" collapsed="false">
      <c r="A198" s="16">
        <v>45782</v>
      </c>
      <c r="B198" s="17" t="s">
        <v>7306</v>
      </c>
      <c r="C198" s="18" t="s">
        <v>7307</v>
      </c>
      <c r="D198" s="18" t="s">
        <v>8464</v>
      </c>
      <c r="E198" s="19">
        <v>17876</v>
      </c>
      <c r="F198" s="20" t="s">
        <v>8465</v>
      </c>
      <c r="G198" s="20" t="s">
        <v>8466</v>
      </c>
      <c r="H198" s="21" t="s">
        <v>7380</v>
      </c>
      <c r="I198" s="22" t="s">
        <v>8467</v>
      </c>
      <c r="J198" s="23"/>
      <c r="K198" s="160" t="s">
        <v>8468</v>
      </c>
      <c r="L198" s="24"/>
      <c r="M198" s="163"/>
      <c r="N198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98" s="25" t="str">
        <f aca="false">IF(Tabela_Assis[[#This Row],[Fim Garantia]]="","",IF(TODAY()&gt;Tabela_Assis[[#This Row],[Fim Garantia]],"NÃO","SIM"))</f>
        <v/>
      </c>
      <c r="P198" s="16"/>
      <c r="Q198" s="26"/>
      <c r="R198" s="26" t="s">
        <v>8469</v>
      </c>
      <c r="S198" s="22"/>
      <c r="T198" s="27" t="n">
        <f aca="false">Tabela_Assis[[#This Row],[Data]]</f>
        <v>45782</v>
      </c>
      <c r="U198" s="21"/>
      <c r="V198" s="19" t="s">
        <v>7561</v>
      </c>
      <c r="W198" s="19"/>
    </row>
    <row r="199" customFormat="false" ht="15" hidden="false" customHeight="false" outlineLevel="0" collapsed="false">
      <c r="A199" s="16">
        <v>45782</v>
      </c>
      <c r="B199" s="17" t="s">
        <v>7306</v>
      </c>
      <c r="C199" s="18" t="s">
        <v>7307</v>
      </c>
      <c r="D199" s="18" t="s">
        <v>8470</v>
      </c>
      <c r="E199" s="19">
        <v>33880</v>
      </c>
      <c r="F199" s="20" t="s">
        <v>8471</v>
      </c>
      <c r="G199" s="20" t="s">
        <v>8472</v>
      </c>
      <c r="H199" s="21" t="s">
        <v>7377</v>
      </c>
      <c r="I199" s="22" t="s">
        <v>8307</v>
      </c>
      <c r="J199" s="23"/>
      <c r="K199" s="21" t="s">
        <v>8473</v>
      </c>
      <c r="L199" s="24"/>
      <c r="M199" s="163"/>
      <c r="N199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199" s="25" t="str">
        <f aca="false">IF(Tabela_Assis[[#This Row],[Fim Garantia]]="","",IF(TODAY()&gt;Tabela_Assis[[#This Row],[Fim Garantia]],"NÃO","SIM"))</f>
        <v/>
      </c>
      <c r="P199" s="16"/>
      <c r="Q199" s="26"/>
      <c r="R199" s="26" t="s">
        <v>8474</v>
      </c>
      <c r="S199" s="22"/>
      <c r="T199" s="27" t="n">
        <f aca="false">Tabela_Assis[[#This Row],[Data]]</f>
        <v>45782</v>
      </c>
      <c r="U199" s="21"/>
      <c r="V199" s="19" t="s">
        <v>7561</v>
      </c>
      <c r="W199" s="19"/>
    </row>
    <row r="200" customFormat="false" ht="15" hidden="false" customHeight="false" outlineLevel="0" collapsed="false">
      <c r="A200" s="16">
        <v>45782</v>
      </c>
      <c r="B200" s="17" t="s">
        <v>7306</v>
      </c>
      <c r="C200" s="18" t="s">
        <v>7307</v>
      </c>
      <c r="D200" s="18" t="s">
        <v>8475</v>
      </c>
      <c r="E200" s="19">
        <v>2500</v>
      </c>
      <c r="F200" s="20" t="s">
        <v>7815</v>
      </c>
      <c r="G200" s="20" t="s">
        <v>8476</v>
      </c>
      <c r="H200" s="21" t="s">
        <v>7361</v>
      </c>
      <c r="I200" s="22" t="s">
        <v>8268</v>
      </c>
      <c r="J200" s="23"/>
      <c r="K200" s="21" t="s">
        <v>8477</v>
      </c>
      <c r="L200" s="24"/>
      <c r="M200" s="163"/>
      <c r="N200" s="16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00" s="25" t="str">
        <f aca="false">IF(Tabela_Assis[[#This Row],[Fim Garantia]]="","",IF(TODAY()&gt;Tabela_Assis[[#This Row],[Fim Garantia]],"NÃO","SIM"))</f>
        <v/>
      </c>
      <c r="P200" s="16"/>
      <c r="Q200" s="26"/>
      <c r="R200" s="26" t="s">
        <v>3337</v>
      </c>
      <c r="S200" s="22"/>
      <c r="T200" s="52" t="n">
        <f aca="false">Tabela_Assis[[#This Row],[Data]]</f>
        <v>45782</v>
      </c>
      <c r="U200" s="21"/>
      <c r="V200" s="19" t="s">
        <v>7561</v>
      </c>
      <c r="W200" s="19"/>
    </row>
    <row r="201" customFormat="false" ht="15" hidden="false" customHeight="false" outlineLevel="0" collapsed="false">
      <c r="A201" s="16">
        <v>45783</v>
      </c>
      <c r="B201" s="17" t="s">
        <v>7306</v>
      </c>
      <c r="C201" s="18" t="s">
        <v>7318</v>
      </c>
      <c r="D201" s="18" t="s">
        <v>8478</v>
      </c>
      <c r="E201" s="19">
        <v>370</v>
      </c>
      <c r="F201" s="20" t="s">
        <v>8479</v>
      </c>
      <c r="G201" s="20" t="s">
        <v>405</v>
      </c>
      <c r="H201" s="21" t="s">
        <v>8027</v>
      </c>
      <c r="I201" s="22" t="s">
        <v>8480</v>
      </c>
      <c r="J201" s="23" t="s">
        <v>8481</v>
      </c>
      <c r="K201" s="164"/>
      <c r="L201" s="24">
        <v>1167</v>
      </c>
      <c r="M201" s="163"/>
      <c r="N201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01" s="25" t="str">
        <f aca="false">IF(Tabela_Assis[[#This Row],[Fim Garantia]]="","",IF(TODAY()&gt;Tabela_Assis[[#This Row],[Fim Garantia]],"NÃO","SIM"))</f>
        <v/>
      </c>
      <c r="P201" s="16"/>
      <c r="Q201" s="26"/>
      <c r="R201" s="26"/>
      <c r="S201" s="22" t="s">
        <v>7650</v>
      </c>
      <c r="T201" s="27" t="n">
        <f aca="false">Tabela_Assis[[#This Row],[Data]]</f>
        <v>45783</v>
      </c>
      <c r="U201" s="21"/>
      <c r="V201" s="19" t="s">
        <v>7561</v>
      </c>
      <c r="W201" s="19"/>
    </row>
    <row r="202" customFormat="false" ht="15" hidden="false" customHeight="false" outlineLevel="0" collapsed="false">
      <c r="A202" s="16">
        <v>45783</v>
      </c>
      <c r="B202" s="17" t="s">
        <v>7306</v>
      </c>
      <c r="C202" s="18" t="s">
        <v>7318</v>
      </c>
      <c r="D202" s="18" t="s">
        <v>8482</v>
      </c>
      <c r="E202" s="19">
        <v>4766</v>
      </c>
      <c r="F202" s="20" t="s">
        <v>8483</v>
      </c>
      <c r="G202" s="20" t="s">
        <v>8484</v>
      </c>
      <c r="H202" s="21" t="s">
        <v>7411</v>
      </c>
      <c r="I202" s="22" t="s">
        <v>8480</v>
      </c>
      <c r="J202" s="23" t="s">
        <v>8293</v>
      </c>
      <c r="K202" s="164"/>
      <c r="L202" s="24">
        <v>624</v>
      </c>
      <c r="M202" s="163"/>
      <c r="N202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02" s="25" t="str">
        <f aca="false">IF(Tabela_Assis[[#This Row],[Fim Garantia]]="","",IF(TODAY()&gt;Tabela_Assis[[#This Row],[Fim Garantia]],"NÃO","SIM"))</f>
        <v/>
      </c>
      <c r="P202" s="16"/>
      <c r="Q202" s="26"/>
      <c r="R202" s="26"/>
      <c r="S202" s="22" t="s">
        <v>7650</v>
      </c>
      <c r="T202" s="27" t="n">
        <f aca="false">Tabela_Assis[[#This Row],[Data]]</f>
        <v>45783</v>
      </c>
      <c r="U202" s="21"/>
      <c r="V202" s="19" t="s">
        <v>7561</v>
      </c>
      <c r="W202" s="19"/>
    </row>
    <row r="203" customFormat="false" ht="15" hidden="false" customHeight="false" outlineLevel="0" collapsed="false">
      <c r="A203" s="16">
        <v>45784</v>
      </c>
      <c r="B203" s="17" t="s">
        <v>7306</v>
      </c>
      <c r="C203" s="18" t="s">
        <v>7318</v>
      </c>
      <c r="D203" s="18" t="s">
        <v>8485</v>
      </c>
      <c r="E203" s="19">
        <v>18180</v>
      </c>
      <c r="F203" s="20" t="s">
        <v>8486</v>
      </c>
      <c r="G203" s="20" t="s">
        <v>7988</v>
      </c>
      <c r="H203" s="21" t="s">
        <v>7380</v>
      </c>
      <c r="I203" s="22" t="s">
        <v>7654</v>
      </c>
      <c r="J203" s="23"/>
      <c r="K203" s="164"/>
      <c r="L203" s="24"/>
      <c r="M203" s="163"/>
      <c r="N203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03" s="25" t="str">
        <f aca="false">IF(Tabela_Assis[[#This Row],[Fim Garantia]]="","",IF(TODAY()&gt;Tabela_Assis[[#This Row],[Fim Garantia]],"NÃO","SIM"))</f>
        <v/>
      </c>
      <c r="P203" s="16"/>
      <c r="Q203" s="26"/>
      <c r="R203" s="168" t="s">
        <v>4760</v>
      </c>
      <c r="S203" s="22"/>
      <c r="T203" s="27" t="n">
        <f aca="false">Tabela_Assis[[#This Row],[Data]]</f>
        <v>45784</v>
      </c>
      <c r="U203" s="21"/>
      <c r="V203" s="19" t="s">
        <v>7561</v>
      </c>
      <c r="W203" s="19"/>
    </row>
    <row r="204" customFormat="false" ht="15" hidden="false" customHeight="false" outlineLevel="0" collapsed="false">
      <c r="A204" s="16">
        <v>45785</v>
      </c>
      <c r="B204" s="17" t="s">
        <v>7306</v>
      </c>
      <c r="C204" s="18" t="s">
        <v>7307</v>
      </c>
      <c r="D204" s="18" t="s">
        <v>8487</v>
      </c>
      <c r="E204" s="19">
        <v>710</v>
      </c>
      <c r="F204" s="20" t="s">
        <v>7998</v>
      </c>
      <c r="G204" s="20" t="s">
        <v>405</v>
      </c>
      <c r="H204" s="21" t="s">
        <v>7380</v>
      </c>
      <c r="I204" s="22" t="s">
        <v>8488</v>
      </c>
      <c r="J204" s="23"/>
      <c r="K204" s="160" t="s">
        <v>8489</v>
      </c>
      <c r="L204" s="24"/>
      <c r="M204" s="163"/>
      <c r="N204" s="16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45439</v>
      </c>
      <c r="O204" s="25" t="str">
        <f aca="false">IF(Tabela_Assis[[#This Row],[Fim Garantia]]="","",IF(TODAY()&gt;Tabela_Assis[[#This Row],[Fim Garantia]],"NÃO","SIM"))</f>
        <v/>
      </c>
      <c r="P204" s="16"/>
      <c r="Q204" s="26"/>
      <c r="R204" s="26" t="s">
        <v>8490</v>
      </c>
      <c r="S204" s="22"/>
      <c r="T204" s="52" t="n">
        <f aca="false">Tabela_Assis[[#This Row],[Data]]</f>
        <v>45785</v>
      </c>
      <c r="U204" s="21"/>
      <c r="V204" s="19" t="s">
        <v>7561</v>
      </c>
      <c r="W204" s="19"/>
    </row>
    <row r="205" customFormat="false" ht="15" hidden="false" customHeight="false" outlineLevel="0" collapsed="false">
      <c r="A205" s="16">
        <v>45785</v>
      </c>
      <c r="B205" s="17" t="s">
        <v>7306</v>
      </c>
      <c r="C205" s="18" t="s">
        <v>7318</v>
      </c>
      <c r="D205" s="18" t="s">
        <v>8491</v>
      </c>
      <c r="E205" s="19">
        <v>21822</v>
      </c>
      <c r="F205" s="20" t="s">
        <v>8492</v>
      </c>
      <c r="G205" s="20" t="s">
        <v>7315</v>
      </c>
      <c r="H205" s="21" t="s">
        <v>7380</v>
      </c>
      <c r="I205" s="22" t="s">
        <v>8493</v>
      </c>
      <c r="J205" s="23" t="s">
        <v>8207</v>
      </c>
      <c r="K205" s="164"/>
      <c r="L205" s="24">
        <v>842</v>
      </c>
      <c r="M205" s="163"/>
      <c r="N205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05" s="25" t="str">
        <f aca="false">IF(Tabela_Assis[[#This Row],[Fim Garantia]]="","",IF(TODAY()&gt;Tabela_Assis[[#This Row],[Fim Garantia]],"NÃO","SIM"))</f>
        <v/>
      </c>
      <c r="P205" s="16"/>
      <c r="Q205" s="26"/>
      <c r="R205" s="26"/>
      <c r="S205" s="22" t="s">
        <v>8385</v>
      </c>
      <c r="T205" s="27" t="n">
        <f aca="false">Tabela_Assis[[#This Row],[Data]]</f>
        <v>45785</v>
      </c>
      <c r="U205" s="21"/>
      <c r="V205" s="19" t="s">
        <v>7561</v>
      </c>
      <c r="W205" s="19"/>
    </row>
    <row r="206" customFormat="false" ht="15" hidden="false" customHeight="false" outlineLevel="0" collapsed="false">
      <c r="A206" s="16">
        <v>45785</v>
      </c>
      <c r="B206" s="17" t="s">
        <v>7306</v>
      </c>
      <c r="C206" s="18" t="s">
        <v>7318</v>
      </c>
      <c r="D206" s="18" t="s">
        <v>8494</v>
      </c>
      <c r="E206" s="19">
        <v>16306</v>
      </c>
      <c r="F206" s="20" t="s">
        <v>8034</v>
      </c>
      <c r="G206" s="20" t="s">
        <v>7820</v>
      </c>
      <c r="H206" s="21" t="s">
        <v>7380</v>
      </c>
      <c r="I206" s="22" t="s">
        <v>8493</v>
      </c>
      <c r="J206" s="23" t="s">
        <v>8495</v>
      </c>
      <c r="K206" s="164"/>
      <c r="L206" s="24">
        <v>842</v>
      </c>
      <c r="M206" s="163"/>
      <c r="N206" s="163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06" s="25" t="str">
        <f aca="false">IF(Tabela_Assis[[#This Row],[Fim Garantia]]="","",IF(TODAY()&gt;Tabela_Assis[[#This Row],[Fim Garantia]],"NÃO","SIM"))</f>
        <v/>
      </c>
      <c r="P206" s="16"/>
      <c r="Q206" s="26"/>
      <c r="R206" s="26"/>
      <c r="S206" s="22" t="s">
        <v>8385</v>
      </c>
      <c r="T206" s="27" t="n">
        <f aca="false">Tabela_Assis[[#This Row],[Data]]</f>
        <v>45785</v>
      </c>
      <c r="U206" s="21"/>
      <c r="V206" s="19" t="s">
        <v>7561</v>
      </c>
      <c r="W206" s="19"/>
    </row>
    <row r="207" customFormat="false" ht="15" hidden="false" customHeight="false" outlineLevel="0" collapsed="false">
      <c r="A207" s="90">
        <v>45785</v>
      </c>
      <c r="B207" s="40" t="s">
        <v>7306</v>
      </c>
      <c r="C207" s="92" t="s">
        <v>7318</v>
      </c>
      <c r="D207" s="92" t="s">
        <v>8496</v>
      </c>
      <c r="E207" s="93">
        <v>43</v>
      </c>
      <c r="F207" s="94" t="s">
        <v>8497</v>
      </c>
      <c r="G207" s="94" t="s">
        <v>405</v>
      </c>
      <c r="H207" s="95" t="s">
        <v>8183</v>
      </c>
      <c r="I207" s="96"/>
      <c r="J207" s="97" t="s">
        <v>8498</v>
      </c>
      <c r="K207" s="169"/>
      <c r="L207" s="99">
        <v>1121</v>
      </c>
      <c r="M207" s="170"/>
      <c r="N207" s="170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07" s="25" t="str">
        <f aca="false">IF(Tabela_Assis[[#This Row],[Fim Garantia]]="","",IF(TODAY()&gt;Tabela_Assis[[#This Row],[Fim Garantia]],"NÃO","SIM"))</f>
        <v/>
      </c>
      <c r="P207" s="90"/>
      <c r="Q207" s="146"/>
      <c r="R207" s="146"/>
      <c r="S207" s="96" t="s">
        <v>8074</v>
      </c>
      <c r="T207" s="27" t="n">
        <f aca="false">Tabela_Assis[[#This Row],[Data]]</f>
        <v>45785</v>
      </c>
      <c r="U207" s="95"/>
      <c r="V207" s="93" t="s">
        <v>7561</v>
      </c>
      <c r="W207" s="19"/>
    </row>
    <row r="208" customFormat="false" ht="23.85" hidden="false" customHeight="false" outlineLevel="0" collapsed="false">
      <c r="A208" s="16">
        <v>45789</v>
      </c>
      <c r="B208" s="17" t="s">
        <v>7306</v>
      </c>
      <c r="C208" s="18" t="s">
        <v>7307</v>
      </c>
      <c r="D208" s="18" t="s">
        <v>8499</v>
      </c>
      <c r="E208" s="19">
        <v>15903</v>
      </c>
      <c r="F208" s="20" t="s">
        <v>8500</v>
      </c>
      <c r="G208" s="20" t="s">
        <v>8500</v>
      </c>
      <c r="H208" s="21" t="s">
        <v>7311</v>
      </c>
      <c r="I208" s="22" t="s">
        <v>8042</v>
      </c>
      <c r="J208" s="23"/>
      <c r="K208" s="21"/>
      <c r="L208" s="24"/>
      <c r="M208" s="24"/>
      <c r="N208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08" s="25" t="str">
        <f aca="false">IF(Tabela_Assis[[#This Row],[Fim Garantia]]="","",IF(TODAY()&gt;Tabela_Assis[[#This Row],[Fim Garantia]],"NÃO","SIM"))</f>
        <v/>
      </c>
      <c r="P208" s="16"/>
      <c r="Q208" s="26"/>
      <c r="R208" s="26"/>
      <c r="S208" s="22" t="s">
        <v>8501</v>
      </c>
      <c r="T208" s="27" t="n">
        <f aca="false">Tabela_Assis[[#This Row],[Data]]</f>
        <v>45789</v>
      </c>
      <c r="U208" s="21"/>
      <c r="V208" s="19" t="s">
        <v>7561</v>
      </c>
      <c r="W208" s="19"/>
    </row>
    <row r="209" customFormat="false" ht="15" hidden="false" customHeight="false" outlineLevel="0" collapsed="false">
      <c r="A209" s="39">
        <v>45791</v>
      </c>
      <c r="B209" s="40" t="s">
        <v>7306</v>
      </c>
      <c r="C209" s="51" t="s">
        <v>7318</v>
      </c>
      <c r="D209" s="51" t="s">
        <v>8502</v>
      </c>
      <c r="E209" s="42">
        <v>16950</v>
      </c>
      <c r="F209" s="43" t="s">
        <v>8503</v>
      </c>
      <c r="G209" s="43" t="s">
        <v>8504</v>
      </c>
      <c r="H209" s="41" t="s">
        <v>7380</v>
      </c>
      <c r="I209" s="49" t="s">
        <v>8505</v>
      </c>
      <c r="J209" s="47" t="s">
        <v>8244</v>
      </c>
      <c r="K209" s="41" t="s">
        <v>8506</v>
      </c>
      <c r="L209" s="48">
        <v>842</v>
      </c>
      <c r="M209" s="48" t="s">
        <v>7306</v>
      </c>
      <c r="N209" s="48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09" s="25" t="str">
        <f aca="false">IF(Tabela_Assis[[#This Row],[Fim Garantia]]="","",IF(TODAY()&gt;Tabela_Assis[[#This Row],[Fim Garantia]],"NÃO","SIM"))</f>
        <v/>
      </c>
      <c r="P209" s="39"/>
      <c r="Q209" s="132"/>
      <c r="R209" s="132"/>
      <c r="S209" s="49" t="s">
        <v>8507</v>
      </c>
      <c r="T209" s="27" t="n">
        <f aca="false">Tabela_Assis[[#This Row],[Data]]</f>
        <v>45791</v>
      </c>
      <c r="U209" s="41"/>
      <c r="V209" s="161" t="s">
        <v>7912</v>
      </c>
      <c r="W209" s="19" t="s">
        <v>8302</v>
      </c>
    </row>
    <row r="210" customFormat="false" ht="15" hidden="false" customHeight="false" outlineLevel="0" collapsed="false">
      <c r="A210" s="16">
        <v>45792</v>
      </c>
      <c r="B210" s="17" t="s">
        <v>7306</v>
      </c>
      <c r="C210" s="18" t="s">
        <v>7307</v>
      </c>
      <c r="D210" s="18" t="s">
        <v>8508</v>
      </c>
      <c r="E210" s="19">
        <v>5118</v>
      </c>
      <c r="F210" s="20" t="s">
        <v>8509</v>
      </c>
      <c r="G210" s="20" t="s">
        <v>8122</v>
      </c>
      <c r="H210" s="21" t="s">
        <v>7311</v>
      </c>
      <c r="I210" s="22" t="s">
        <v>8042</v>
      </c>
      <c r="J210" s="23"/>
      <c r="K210" s="21"/>
      <c r="L210" s="24"/>
      <c r="M210" s="24"/>
      <c r="N210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10" s="25" t="str">
        <f aca="false">IF(Tabela_Assis[[#This Row],[Fim Garantia]]="","",IF(TODAY()&gt;Tabela_Assis[[#This Row],[Fim Garantia]],"NÃO","SIM"))</f>
        <v/>
      </c>
      <c r="P210" s="16"/>
      <c r="Q210" s="26"/>
      <c r="R210" s="26"/>
      <c r="S210" s="22" t="s">
        <v>8510</v>
      </c>
      <c r="T210" s="27" t="n">
        <f aca="false">Tabela_Assis[[#This Row],[Data]]</f>
        <v>45792</v>
      </c>
      <c r="U210" s="21"/>
      <c r="V210" s="19" t="s">
        <v>7561</v>
      </c>
      <c r="W210" s="19"/>
    </row>
    <row r="211" customFormat="false" ht="15" hidden="false" customHeight="false" outlineLevel="0" collapsed="false">
      <c r="A211" s="16">
        <v>45793</v>
      </c>
      <c r="B211" s="17" t="s">
        <v>7306</v>
      </c>
      <c r="C211" s="18" t="s">
        <v>7318</v>
      </c>
      <c r="D211" s="18" t="s">
        <v>8511</v>
      </c>
      <c r="E211" s="19">
        <v>8273</v>
      </c>
      <c r="F211" s="20" t="s">
        <v>8512</v>
      </c>
      <c r="G211" s="20" t="s">
        <v>256</v>
      </c>
      <c r="H211" s="21" t="s">
        <v>7377</v>
      </c>
      <c r="I211" s="22" t="s">
        <v>7786</v>
      </c>
      <c r="J211" s="23" t="s">
        <v>8513</v>
      </c>
      <c r="K211" s="21"/>
      <c r="L211" s="24">
        <v>459.8</v>
      </c>
      <c r="M211" s="24"/>
      <c r="N211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11" s="25" t="str">
        <f aca="false">IF(Tabela_Assis[[#This Row],[Fim Garantia]]="","",IF(TODAY()&gt;Tabela_Assis[[#This Row],[Fim Garantia]],"NÃO","SIM"))</f>
        <v/>
      </c>
      <c r="P211" s="16"/>
      <c r="Q211" s="26"/>
      <c r="R211" s="26"/>
      <c r="S211" s="22" t="s">
        <v>7650</v>
      </c>
      <c r="T211" s="27" t="n">
        <f aca="false">Tabela_Assis[[#This Row],[Data]]</f>
        <v>45793</v>
      </c>
      <c r="U211" s="21"/>
      <c r="V211" s="19" t="s">
        <v>7561</v>
      </c>
      <c r="W211" s="19"/>
    </row>
    <row r="212" customFormat="false" ht="15" hidden="false" customHeight="false" outlineLevel="0" collapsed="false">
      <c r="A212" s="16">
        <v>45797</v>
      </c>
      <c r="B212" s="17" t="s">
        <v>7306</v>
      </c>
      <c r="C212" s="18" t="s">
        <v>7307</v>
      </c>
      <c r="D212" s="18" t="s">
        <v>8514</v>
      </c>
      <c r="E212" s="19">
        <v>33766</v>
      </c>
      <c r="F212" s="20" t="s">
        <v>8515</v>
      </c>
      <c r="G212" s="20" t="s">
        <v>8516</v>
      </c>
      <c r="H212" s="21" t="s">
        <v>7377</v>
      </c>
      <c r="I212" s="22" t="s">
        <v>7559</v>
      </c>
      <c r="J212" s="23"/>
      <c r="K212" s="21" t="s">
        <v>8517</v>
      </c>
      <c r="L212" s="24"/>
      <c r="M212" s="24"/>
      <c r="N212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12" s="25" t="str">
        <f aca="false">IF(Tabela_Assis[[#This Row],[Fim Garantia]]="","",IF(TODAY()&gt;Tabela_Assis[[#This Row],[Fim Garantia]],"NÃO","SIM"))</f>
        <v/>
      </c>
      <c r="P212" s="16"/>
      <c r="Q212" s="26"/>
      <c r="R212" s="26" t="s">
        <v>8518</v>
      </c>
      <c r="S212" s="22"/>
      <c r="T212" s="27" t="n">
        <f aca="false">Tabela_Assis[[#This Row],[Data]]</f>
        <v>45797</v>
      </c>
      <c r="U212" s="21"/>
      <c r="V212" s="19" t="s">
        <v>7561</v>
      </c>
      <c r="W212" s="19"/>
    </row>
    <row r="213" s="63" customFormat="true" ht="15" hidden="false" customHeight="false" outlineLevel="0" collapsed="false">
      <c r="A213" s="16">
        <v>45797</v>
      </c>
      <c r="B213" s="40" t="s">
        <v>7306</v>
      </c>
      <c r="C213" s="51" t="s">
        <v>7318</v>
      </c>
      <c r="D213" s="51" t="s">
        <v>8519</v>
      </c>
      <c r="E213" s="42">
        <v>20230</v>
      </c>
      <c r="F213" s="43" t="s">
        <v>8520</v>
      </c>
      <c r="G213" s="43" t="s">
        <v>7820</v>
      </c>
      <c r="H213" s="41" t="s">
        <v>7380</v>
      </c>
      <c r="I213" s="49" t="s">
        <v>7654</v>
      </c>
      <c r="J213" s="47" t="s">
        <v>8521</v>
      </c>
      <c r="K213" s="41" t="s">
        <v>8522</v>
      </c>
      <c r="L213" s="48">
        <v>842</v>
      </c>
      <c r="M213" s="48" t="s">
        <v>7306</v>
      </c>
      <c r="N213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13" s="25" t="str">
        <f aca="false">IF(Tabela_Assis[[#This Row],[Fim Garantia]]="","",IF(TODAY()&gt;Tabela_Assis[[#This Row],[Fim Garantia]],"NÃO","SIM"))</f>
        <v/>
      </c>
      <c r="P213" s="39"/>
      <c r="Q213" s="132"/>
      <c r="R213" s="132"/>
      <c r="S213" s="49" t="s">
        <v>8523</v>
      </c>
      <c r="T213" s="52" t="n">
        <f aca="false">Tabela_Assis[[#This Row],[Data]]</f>
        <v>45797</v>
      </c>
      <c r="U213" s="41"/>
      <c r="V213" s="161" t="s">
        <v>7912</v>
      </c>
      <c r="W213" s="19" t="s">
        <v>8302</v>
      </c>
    </row>
    <row r="214" customFormat="false" ht="46.25" hidden="false" customHeight="false" outlineLevel="0" collapsed="false">
      <c r="A214" s="16">
        <v>45811</v>
      </c>
      <c r="B214" s="17" t="s">
        <v>7306</v>
      </c>
      <c r="C214" s="18" t="s">
        <v>7307</v>
      </c>
      <c r="D214" s="18" t="s">
        <v>8524</v>
      </c>
      <c r="E214" s="19">
        <v>12661</v>
      </c>
      <c r="F214" s="20" t="s">
        <v>8525</v>
      </c>
      <c r="G214" s="20" t="s">
        <v>8526</v>
      </c>
      <c r="H214" s="21" t="s">
        <v>8527</v>
      </c>
      <c r="I214" s="22" t="s">
        <v>8528</v>
      </c>
      <c r="J214" s="23"/>
      <c r="K214" s="21" t="s">
        <v>8529</v>
      </c>
      <c r="L214" s="24"/>
      <c r="M214" s="24"/>
      <c r="N214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14" s="25" t="str">
        <f aca="false">IF(Tabela_Assis[[#This Row],[Fim Garantia]]="","",IF(TODAY()&gt;Tabela_Assis[[#This Row],[Fim Garantia]],"NÃO","SIM"))</f>
        <v/>
      </c>
      <c r="P214" s="16"/>
      <c r="Q214" s="26"/>
      <c r="R214" s="26"/>
      <c r="S214" s="22" t="s">
        <v>8530</v>
      </c>
      <c r="T214" s="27" t="n">
        <f aca="false">Tabela_Assis[[#This Row],[Data]]</f>
        <v>45811</v>
      </c>
      <c r="U214" s="21"/>
      <c r="V214" s="19" t="s">
        <v>7561</v>
      </c>
      <c r="W214" s="19"/>
    </row>
    <row r="215" customFormat="false" ht="57.45" hidden="false" customHeight="false" outlineLevel="0" collapsed="false">
      <c r="A215" s="16">
        <v>45813</v>
      </c>
      <c r="B215" s="17" t="s">
        <v>7306</v>
      </c>
      <c r="C215" s="18" t="s">
        <v>7307</v>
      </c>
      <c r="D215" s="18" t="s">
        <v>8531</v>
      </c>
      <c r="E215" s="19">
        <v>10723</v>
      </c>
      <c r="F215" s="20" t="s">
        <v>8532</v>
      </c>
      <c r="G215" s="20" t="s">
        <v>405</v>
      </c>
      <c r="H215" s="21" t="s">
        <v>7411</v>
      </c>
      <c r="I215" s="22" t="s">
        <v>8533</v>
      </c>
      <c r="J215" s="23"/>
      <c r="K215" s="21" t="s">
        <v>8534</v>
      </c>
      <c r="L215" s="24"/>
      <c r="M215" s="24"/>
      <c r="N215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15" s="25" t="str">
        <f aca="false">IF(Tabela_Assis[[#This Row],[Fim Garantia]]="","",IF(TODAY()&gt;Tabela_Assis[[#This Row],[Fim Garantia]],"NÃO","SIM"))</f>
        <v/>
      </c>
      <c r="P215" s="16"/>
      <c r="Q215" s="26"/>
      <c r="R215" s="26"/>
      <c r="S215" s="22" t="s">
        <v>8535</v>
      </c>
      <c r="T215" s="27" t="n">
        <f aca="false">Tabela_Assis[[#This Row],[Data]]</f>
        <v>45813</v>
      </c>
      <c r="U215" s="21"/>
      <c r="V215" s="171" t="s">
        <v>7561</v>
      </c>
      <c r="W215" s="19"/>
    </row>
    <row r="216" customFormat="false" ht="15" hidden="false" customHeight="false" outlineLevel="0" collapsed="false">
      <c r="A216" s="16">
        <v>45813</v>
      </c>
      <c r="B216" s="17" t="s">
        <v>7306</v>
      </c>
      <c r="C216" s="18" t="s">
        <v>7307</v>
      </c>
      <c r="D216" s="18" t="s">
        <v>8536</v>
      </c>
      <c r="E216" s="19">
        <v>6882</v>
      </c>
      <c r="F216" s="20" t="s">
        <v>8537</v>
      </c>
      <c r="G216" s="20" t="s">
        <v>8538</v>
      </c>
      <c r="H216" s="21" t="s">
        <v>7377</v>
      </c>
      <c r="I216" s="22" t="s">
        <v>8158</v>
      </c>
      <c r="J216" s="23"/>
      <c r="K216" s="21"/>
      <c r="L216" s="24"/>
      <c r="M216" s="24"/>
      <c r="N216" s="24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16" s="25" t="str">
        <f aca="false">IF(Tabela_Assis[[#This Row],[Fim Garantia]]="","",IF(TODAY()&gt;Tabela_Assis[[#This Row],[Fim Garantia]],"NÃO","SIM"))</f>
        <v/>
      </c>
      <c r="P216" s="16"/>
      <c r="Q216" s="26"/>
      <c r="R216" s="26"/>
      <c r="S216" s="22" t="s">
        <v>7830</v>
      </c>
      <c r="T216" s="27" t="n">
        <f aca="false">Tabela_Assis[[#This Row],[Data]]</f>
        <v>45813</v>
      </c>
      <c r="U216" s="21"/>
      <c r="V216" s="19" t="s">
        <v>7561</v>
      </c>
      <c r="W216" s="19"/>
    </row>
    <row r="217" customFormat="false" ht="15" hidden="false" customHeight="false" outlineLevel="0" collapsed="false">
      <c r="A217" s="16">
        <v>45840</v>
      </c>
      <c r="B217" s="17" t="s">
        <v>7306</v>
      </c>
      <c r="C217" s="18" t="s">
        <v>7307</v>
      </c>
      <c r="D217" s="18" t="s">
        <v>8536</v>
      </c>
      <c r="E217" s="19">
        <v>35068</v>
      </c>
      <c r="F217" s="20" t="s">
        <v>8539</v>
      </c>
      <c r="G217" s="20" t="s">
        <v>8540</v>
      </c>
      <c r="H217" s="21" t="s">
        <v>7396</v>
      </c>
      <c r="I217" s="22" t="s">
        <v>7590</v>
      </c>
      <c r="J217" s="23"/>
      <c r="K217" s="21" t="s">
        <v>8541</v>
      </c>
      <c r="L217" s="24"/>
      <c r="M217" s="16"/>
      <c r="N21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17" s="25" t="str">
        <f aca="false">IF(Tabela_Assis[[#This Row],[Fim Garantia]]="","",IF(TODAY()&gt;Tabela_Assis[[#This Row],[Fim Garantia]],"NÃO","SIM"))</f>
        <v/>
      </c>
      <c r="P217" s="16"/>
      <c r="Q217" s="26"/>
      <c r="R217" s="26" t="s">
        <v>4003</v>
      </c>
      <c r="S217" s="22"/>
      <c r="T217" s="52" t="n">
        <f aca="false">Tabela_Assis[[#This Row],[Data]]</f>
        <v>45840</v>
      </c>
      <c r="U217" s="21"/>
      <c r="V217" s="19" t="s">
        <v>7561</v>
      </c>
      <c r="W217" s="19"/>
    </row>
    <row r="218" customFormat="false" ht="15" hidden="false" customHeight="false" outlineLevel="0" collapsed="false">
      <c r="A218" s="16">
        <v>45852</v>
      </c>
      <c r="B218" s="17" t="s">
        <v>7306</v>
      </c>
      <c r="C218" s="18" t="s">
        <v>7307</v>
      </c>
      <c r="D218" s="18" t="s">
        <v>8542</v>
      </c>
      <c r="E218" s="19">
        <v>17116</v>
      </c>
      <c r="F218" s="20" t="s">
        <v>8271</v>
      </c>
      <c r="G218" s="20" t="s">
        <v>8272</v>
      </c>
      <c r="H218" s="21" t="s">
        <v>7411</v>
      </c>
      <c r="I218" s="22" t="s">
        <v>8543</v>
      </c>
      <c r="J218" s="23"/>
      <c r="K218" s="21"/>
      <c r="L218" s="24"/>
      <c r="M218" s="16"/>
      <c r="N218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45667</v>
      </c>
      <c r="O218" s="25" t="str">
        <f aca="false">IF(Tabela_Assis[[#This Row],[Fim Garantia]]="","",IF(TODAY()&gt;Tabela_Assis[[#This Row],[Fim Garantia]],"NÃO","SIM"))</f>
        <v/>
      </c>
      <c r="P218" s="16"/>
      <c r="Q218" s="26"/>
      <c r="R218" s="26" t="s">
        <v>8544</v>
      </c>
      <c r="S218" s="22"/>
      <c r="T218" s="52" t="n">
        <f aca="false">Tabela_Assis[[#This Row],[Data]]</f>
        <v>45852</v>
      </c>
      <c r="U218" s="21"/>
      <c r="V218" s="19" t="s">
        <v>7561</v>
      </c>
      <c r="W218" s="19"/>
    </row>
    <row r="219" customFormat="false" ht="15" hidden="false" customHeight="false" outlineLevel="0" collapsed="false">
      <c r="A219" s="16">
        <v>45860</v>
      </c>
      <c r="B219" s="17" t="s">
        <v>7306</v>
      </c>
      <c r="C219" s="18" t="s">
        <v>7307</v>
      </c>
      <c r="D219" s="18" t="s">
        <v>8545</v>
      </c>
      <c r="E219" s="19">
        <v>1759</v>
      </c>
      <c r="F219" s="20" t="s">
        <v>8546</v>
      </c>
      <c r="G219" s="20" t="s">
        <v>7837</v>
      </c>
      <c r="H219" s="21" t="s">
        <v>7380</v>
      </c>
      <c r="I219" s="22" t="s">
        <v>8158</v>
      </c>
      <c r="J219" s="23"/>
      <c r="K219" s="21"/>
      <c r="L219" s="24"/>
      <c r="M219" s="16"/>
      <c r="N21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19" s="25" t="str">
        <f aca="false">IF(Tabela_Assis[[#This Row],[Fim Garantia]]="","",IF(TODAY()&gt;Tabela_Assis[[#This Row],[Fim Garantia]],"NÃO","SIM"))</f>
        <v/>
      </c>
      <c r="P219" s="16"/>
      <c r="Q219" s="26" t="s">
        <v>7763</v>
      </c>
      <c r="R219" s="26"/>
      <c r="S219" s="22" t="s">
        <v>8547</v>
      </c>
      <c r="T219" s="27" t="n">
        <f aca="false">Tabela_Assis[[#This Row],[Data]]</f>
        <v>45860</v>
      </c>
      <c r="U219" s="21"/>
      <c r="V219" s="19" t="s">
        <v>7561</v>
      </c>
      <c r="W219" s="19"/>
    </row>
    <row r="220" customFormat="false" ht="15" hidden="false" customHeight="false" outlineLevel="0" collapsed="false">
      <c r="A220" s="16">
        <v>45860</v>
      </c>
      <c r="B220" s="17" t="s">
        <v>7306</v>
      </c>
      <c r="C220" s="21" t="s">
        <v>7318</v>
      </c>
      <c r="D220" s="21" t="s">
        <v>8548</v>
      </c>
      <c r="E220" s="19">
        <v>27316</v>
      </c>
      <c r="F220" s="20" t="s">
        <v>8549</v>
      </c>
      <c r="G220" s="20" t="s">
        <v>8550</v>
      </c>
      <c r="H220" s="21" t="s">
        <v>7380</v>
      </c>
      <c r="I220" s="22" t="s">
        <v>8551</v>
      </c>
      <c r="J220" s="23" t="s">
        <v>8552</v>
      </c>
      <c r="K220" s="21"/>
      <c r="L220" s="24">
        <v>842</v>
      </c>
      <c r="M220" s="16"/>
      <c r="N22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20" s="25" t="str">
        <f aca="false">IF(Tabela_Assis[[#This Row],[Fim Garantia]]="","",IF(TODAY()&gt;Tabela_Assis[[#This Row],[Fim Garantia]],"NÃO","SIM"))</f>
        <v/>
      </c>
      <c r="P220" s="16"/>
      <c r="Q220" s="26"/>
      <c r="R220" s="26"/>
      <c r="S220" s="22"/>
      <c r="T220" s="27" t="n">
        <f aca="false">Tabela_Assis[[#This Row],[Data]]</f>
        <v>45860</v>
      </c>
      <c r="U220" s="21"/>
      <c r="V220" s="19" t="s">
        <v>7561</v>
      </c>
      <c r="W220" s="19"/>
    </row>
    <row r="221" customFormat="false" ht="15" hidden="false" customHeight="false" outlineLevel="0" collapsed="false">
      <c r="A221" s="16">
        <v>45862</v>
      </c>
      <c r="B221" s="17" t="s">
        <v>7306</v>
      </c>
      <c r="C221" s="18" t="s">
        <v>7318</v>
      </c>
      <c r="D221" s="18" t="s">
        <v>8553</v>
      </c>
      <c r="E221" s="19">
        <v>24120</v>
      </c>
      <c r="F221" s="20" t="s">
        <v>8121</v>
      </c>
      <c r="G221" s="20" t="s">
        <v>7979</v>
      </c>
      <c r="H221" s="21" t="s">
        <v>8175</v>
      </c>
      <c r="I221" s="22" t="s">
        <v>8287</v>
      </c>
      <c r="J221" s="23" t="s">
        <v>8554</v>
      </c>
      <c r="K221" s="21"/>
      <c r="L221" s="24">
        <v>323.98</v>
      </c>
      <c r="M221" s="16"/>
      <c r="N22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21" s="25" t="str">
        <f aca="false">IF(Tabela_Assis[[#This Row],[Fim Garantia]]="","",IF(TODAY()&gt;Tabela_Assis[[#This Row],[Fim Garantia]],"NÃO","SIM"))</f>
        <v/>
      </c>
      <c r="P221" s="16"/>
      <c r="Q221" s="26"/>
      <c r="R221" s="26"/>
      <c r="S221" s="22"/>
      <c r="T221" s="27" t="n">
        <f aca="false">Tabela_Assis[[#This Row],[Data]]</f>
        <v>45862</v>
      </c>
      <c r="U221" s="21"/>
      <c r="V221" s="19" t="s">
        <v>7561</v>
      </c>
      <c r="W221" s="19"/>
    </row>
    <row r="222" customFormat="false" ht="23.85" hidden="false" customHeight="false" outlineLevel="0" collapsed="false">
      <c r="A222" s="16">
        <v>45862</v>
      </c>
      <c r="B222" s="17" t="s">
        <v>7306</v>
      </c>
      <c r="C222" s="18" t="s">
        <v>7307</v>
      </c>
      <c r="D222" s="18" t="s">
        <v>8555</v>
      </c>
      <c r="E222" s="19">
        <v>24708</v>
      </c>
      <c r="F222" s="20" t="s">
        <v>8556</v>
      </c>
      <c r="G222" s="20" t="s">
        <v>8557</v>
      </c>
      <c r="H222" s="21" t="s">
        <v>7411</v>
      </c>
      <c r="I222" s="22" t="s">
        <v>8394</v>
      </c>
      <c r="J222" s="23"/>
      <c r="K222" s="21"/>
      <c r="L222" s="24"/>
      <c r="M222" s="16"/>
      <c r="N22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22" s="25" t="str">
        <f aca="false">IF(Tabela_Assis[[#This Row],[Fim Garantia]]="","",IF(TODAY()&gt;Tabela_Assis[[#This Row],[Fim Garantia]],"NÃO","SIM"))</f>
        <v/>
      </c>
      <c r="P222" s="16"/>
      <c r="Q222" s="26" t="s">
        <v>7763</v>
      </c>
      <c r="R222" s="26"/>
      <c r="S222" s="172" t="s">
        <v>8558</v>
      </c>
      <c r="T222" s="52" t="n">
        <f aca="false">Tabela_Assis[[#This Row],[Data]]</f>
        <v>45862</v>
      </c>
      <c r="U222" s="173" t="s">
        <v>8559</v>
      </c>
      <c r="V222" s="19" t="s">
        <v>7561</v>
      </c>
      <c r="W222" s="19"/>
    </row>
    <row r="223" customFormat="false" ht="15" hidden="false" customHeight="false" outlineLevel="0" collapsed="false">
      <c r="A223" s="16">
        <v>45867</v>
      </c>
      <c r="B223" s="17" t="s">
        <v>7306</v>
      </c>
      <c r="C223" s="18" t="s">
        <v>7307</v>
      </c>
      <c r="D223" s="18" t="s">
        <v>8560</v>
      </c>
      <c r="E223" s="19">
        <v>23892</v>
      </c>
      <c r="F223" s="20" t="s">
        <v>8561</v>
      </c>
      <c r="G223" s="20" t="s">
        <v>8561</v>
      </c>
      <c r="H223" s="21" t="s">
        <v>7377</v>
      </c>
      <c r="I223" s="22" t="s">
        <v>7559</v>
      </c>
      <c r="J223" s="23"/>
      <c r="K223" s="21"/>
      <c r="L223" s="24"/>
      <c r="M223" s="16"/>
      <c r="N22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23" s="25" t="str">
        <f aca="false">IF(Tabela_Assis[[#This Row],[Fim Garantia]]="","",IF(TODAY()&gt;Tabela_Assis[[#This Row],[Fim Garantia]],"NÃO","SIM"))</f>
        <v/>
      </c>
      <c r="P223" s="16"/>
      <c r="Q223" s="26" t="s">
        <v>7763</v>
      </c>
      <c r="R223" s="26"/>
      <c r="S223" s="22" t="s">
        <v>8562</v>
      </c>
      <c r="T223" s="27" t="n">
        <f aca="false">Tabela_Assis[[#This Row],[Data]]</f>
        <v>45867</v>
      </c>
      <c r="U223" s="21"/>
      <c r="V223" s="19" t="s">
        <v>7561</v>
      </c>
      <c r="W223" s="19"/>
    </row>
    <row r="224" customFormat="false" ht="15" hidden="false" customHeight="false" outlineLevel="0" collapsed="false">
      <c r="A224" s="39">
        <v>45868</v>
      </c>
      <c r="B224" s="40" t="s">
        <v>7306</v>
      </c>
      <c r="C224" s="51" t="s">
        <v>7318</v>
      </c>
      <c r="D224" s="51" t="s">
        <v>8563</v>
      </c>
      <c r="E224" s="42">
        <v>5088</v>
      </c>
      <c r="F224" s="43" t="s">
        <v>8564</v>
      </c>
      <c r="G224" s="43" t="s">
        <v>7723</v>
      </c>
      <c r="H224" s="41" t="s">
        <v>7322</v>
      </c>
      <c r="I224" s="49" t="s">
        <v>8565</v>
      </c>
      <c r="J224" s="47" t="s">
        <v>8317</v>
      </c>
      <c r="K224" s="41" t="s">
        <v>8566</v>
      </c>
      <c r="L224" s="48">
        <v>1206</v>
      </c>
      <c r="M224" s="39" t="s">
        <v>7306</v>
      </c>
      <c r="N224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24" s="25" t="str">
        <f aca="false">IF(Tabela_Assis[[#This Row],[Fim Garantia]]="","",IF(TODAY()&gt;Tabela_Assis[[#This Row],[Fim Garantia]],"NÃO","SIM"))</f>
        <v/>
      </c>
      <c r="P224" s="39"/>
      <c r="Q224" s="132"/>
      <c r="R224" s="132" t="s">
        <v>8567</v>
      </c>
      <c r="S224" s="49" t="s">
        <v>8568</v>
      </c>
      <c r="T224" s="27" t="n">
        <f aca="false">Tabela_Assis[[#This Row],[Data]]</f>
        <v>45868</v>
      </c>
      <c r="U224" s="41"/>
      <c r="V224" s="42" t="s">
        <v>7912</v>
      </c>
      <c r="W224" s="19" t="s">
        <v>8302</v>
      </c>
    </row>
    <row r="225" customFormat="false" ht="23.85" hidden="false" customHeight="false" outlineLevel="0" collapsed="false">
      <c r="A225" s="16">
        <v>45874</v>
      </c>
      <c r="B225" s="17" t="s">
        <v>7591</v>
      </c>
      <c r="C225" s="18" t="s">
        <v>7307</v>
      </c>
      <c r="D225" s="18" t="s">
        <v>8569</v>
      </c>
      <c r="E225" s="19">
        <v>22900</v>
      </c>
      <c r="F225" s="20" t="s">
        <v>8570</v>
      </c>
      <c r="G225" s="20" t="s">
        <v>8571</v>
      </c>
      <c r="H225" s="21" t="s">
        <v>7316</v>
      </c>
      <c r="I225" s="22" t="s">
        <v>8572</v>
      </c>
      <c r="J225" s="23"/>
      <c r="K225" s="21"/>
      <c r="L225" s="24"/>
      <c r="M225" s="16"/>
      <c r="N22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25" s="25" t="str">
        <f aca="false">IF(Tabela_Assis[[#This Row],[Fim Garantia]]="","",IF(TODAY()&gt;Tabela_Assis[[#This Row],[Fim Garantia]],"NÃO","SIM"))</f>
        <v/>
      </c>
      <c r="P225" s="16"/>
      <c r="Q225" s="26"/>
      <c r="R225" s="26"/>
      <c r="S225" s="174">
        <v>45876</v>
      </c>
      <c r="T225" s="27" t="n">
        <f aca="false">Tabela_Assis[[#This Row],[Data]]</f>
        <v>45874</v>
      </c>
      <c r="U225" s="175"/>
      <c r="V225" s="19" t="s">
        <v>7561</v>
      </c>
      <c r="W225" s="19"/>
    </row>
    <row r="226" customFormat="false" ht="15" hidden="false" customHeight="false" outlineLevel="0" collapsed="false">
      <c r="A226" s="16">
        <v>45874</v>
      </c>
      <c r="B226" s="17" t="s">
        <v>7591</v>
      </c>
      <c r="C226" s="18" t="s">
        <v>7307</v>
      </c>
      <c r="D226" s="18" t="s">
        <v>8573</v>
      </c>
      <c r="E226" s="19">
        <v>78</v>
      </c>
      <c r="F226" s="20" t="s">
        <v>8574</v>
      </c>
      <c r="G226" s="20" t="s">
        <v>405</v>
      </c>
      <c r="H226" s="21" t="s">
        <v>8527</v>
      </c>
      <c r="I226" s="22" t="s">
        <v>7786</v>
      </c>
      <c r="J226" s="23"/>
      <c r="K226" s="21" t="s">
        <v>8575</v>
      </c>
      <c r="L226" s="24"/>
      <c r="M226" s="16"/>
      <c r="N226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45632</v>
      </c>
      <c r="O226" s="25" t="str">
        <f aca="false">IF(Tabela_Assis[[#This Row],[Fim Garantia]]="","",IF(TODAY()&gt;Tabela_Assis[[#This Row],[Fim Garantia]],"NÃO","SIM"))</f>
        <v/>
      </c>
      <c r="P226" s="16"/>
      <c r="Q226" s="26"/>
      <c r="R226" s="26"/>
      <c r="S226" s="22" t="s">
        <v>8576</v>
      </c>
      <c r="T226" s="52" t="n">
        <f aca="false">Tabela_Assis[[#This Row],[Data]]</f>
        <v>45874</v>
      </c>
      <c r="U226" s="21"/>
      <c r="V226" s="19" t="s">
        <v>7561</v>
      </c>
      <c r="W226" s="19"/>
    </row>
    <row r="227" customFormat="false" ht="15" hidden="false" customHeight="false" outlineLevel="0" collapsed="false">
      <c r="A227" s="16">
        <v>45877</v>
      </c>
      <c r="B227" s="17" t="s">
        <v>7591</v>
      </c>
      <c r="C227" s="18" t="s">
        <v>7307</v>
      </c>
      <c r="D227" s="18" t="s">
        <v>8577</v>
      </c>
      <c r="E227" s="19">
        <v>13072</v>
      </c>
      <c r="F227" s="20" t="s">
        <v>8578</v>
      </c>
      <c r="G227" s="20" t="s">
        <v>8579</v>
      </c>
      <c r="H227" s="21" t="s">
        <v>7958</v>
      </c>
      <c r="I227" s="22" t="s">
        <v>8037</v>
      </c>
      <c r="J227" s="23"/>
      <c r="K227" s="21"/>
      <c r="L227" s="24"/>
      <c r="M227" s="16"/>
      <c r="N22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27" s="25" t="str">
        <f aca="false">IF(Tabela_Assis[[#This Row],[Fim Garantia]]="","",IF(TODAY()&gt;Tabela_Assis[[#This Row],[Fim Garantia]],"NÃO","SIM"))</f>
        <v/>
      </c>
      <c r="P227" s="16"/>
      <c r="Q227" s="26"/>
      <c r="R227" s="26"/>
      <c r="S227" s="22" t="s">
        <v>8580</v>
      </c>
      <c r="T227" s="27" t="n">
        <f aca="false">Tabela_Assis[[#This Row],[Data]]</f>
        <v>45877</v>
      </c>
      <c r="U227" s="21"/>
      <c r="V227" s="19" t="s">
        <v>7561</v>
      </c>
      <c r="W227" s="19"/>
    </row>
    <row r="228" customFormat="false" ht="15" hidden="false" customHeight="false" outlineLevel="0" collapsed="false">
      <c r="A228" s="16">
        <v>45883</v>
      </c>
      <c r="B228" s="17" t="s">
        <v>7306</v>
      </c>
      <c r="C228" s="18" t="s">
        <v>7307</v>
      </c>
      <c r="D228" s="21" t="s">
        <v>8581</v>
      </c>
      <c r="E228" s="19">
        <v>7307</v>
      </c>
      <c r="F228" s="20" t="s">
        <v>8582</v>
      </c>
      <c r="G228" s="20" t="s">
        <v>405</v>
      </c>
      <c r="H228" s="21" t="s">
        <v>8527</v>
      </c>
      <c r="I228" s="22" t="s">
        <v>8583</v>
      </c>
      <c r="J228" s="23"/>
      <c r="K228" s="23" t="s">
        <v>8584</v>
      </c>
      <c r="L228" s="24"/>
      <c r="M228" s="16"/>
      <c r="N22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28" s="25" t="str">
        <f aca="false">IF(Tabela_Assis[[#This Row],[Fim Garantia]]="","",IF(TODAY()&gt;Tabela_Assis[[#This Row],[Fim Garantia]],"NÃO","SIM"))</f>
        <v>SIM</v>
      </c>
      <c r="P228" s="16">
        <v>47321</v>
      </c>
      <c r="Q228" s="23" t="s">
        <v>7763</v>
      </c>
      <c r="R228" s="26" t="s">
        <v>8585</v>
      </c>
      <c r="S228" s="22"/>
      <c r="T228" s="27" t="n">
        <f aca="false">Tabela_Assis[[#This Row],[Data]]</f>
        <v>45883</v>
      </c>
      <c r="U228" s="21"/>
      <c r="V228" s="19" t="s">
        <v>7561</v>
      </c>
      <c r="W228" s="19"/>
    </row>
    <row r="229" customFormat="false" ht="15" hidden="false" customHeight="false" outlineLevel="0" collapsed="false">
      <c r="A229" s="16">
        <v>45883</v>
      </c>
      <c r="B229" s="17" t="s">
        <v>7306</v>
      </c>
      <c r="C229" s="18" t="s">
        <v>7307</v>
      </c>
      <c r="D229" s="21" t="s">
        <v>8586</v>
      </c>
      <c r="E229" s="19">
        <v>10600</v>
      </c>
      <c r="F229" s="20" t="s">
        <v>8587</v>
      </c>
      <c r="G229" s="20" t="s">
        <v>8588</v>
      </c>
      <c r="H229" s="21" t="s">
        <v>7326</v>
      </c>
      <c r="I229" s="22" t="s">
        <v>7786</v>
      </c>
      <c r="J229" s="23"/>
      <c r="K229" s="23" t="s">
        <v>8589</v>
      </c>
      <c r="L229" s="24"/>
      <c r="M229" s="16"/>
      <c r="N22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29" s="25" t="str">
        <f aca="false">IF(Tabela_Assis[[#This Row],[Fim Garantia]]="","",IF(TODAY()&gt;Tabela_Assis[[#This Row],[Fim Garantia]],"NÃO","SIM"))</f>
        <v/>
      </c>
      <c r="P229" s="16"/>
      <c r="Q229" s="19" t="s">
        <v>7763</v>
      </c>
      <c r="R229" s="26"/>
      <c r="S229" s="22" t="s">
        <v>8590</v>
      </c>
      <c r="T229" s="27" t="n">
        <f aca="false">Tabela_Assis[[#This Row],[Data]]</f>
        <v>45883</v>
      </c>
      <c r="U229" s="21"/>
      <c r="V229" s="19" t="s">
        <v>7561</v>
      </c>
      <c r="W229" s="19"/>
    </row>
    <row r="230" customFormat="false" ht="23.85" hidden="false" customHeight="false" outlineLevel="0" collapsed="false">
      <c r="A230" s="16">
        <v>45888</v>
      </c>
      <c r="B230" s="17" t="s">
        <v>7306</v>
      </c>
      <c r="C230" s="18" t="s">
        <v>7307</v>
      </c>
      <c r="D230" s="21" t="s">
        <v>8591</v>
      </c>
      <c r="E230" s="19">
        <v>4340</v>
      </c>
      <c r="F230" s="20" t="s">
        <v>8592</v>
      </c>
      <c r="G230" s="20" t="s">
        <v>8592</v>
      </c>
      <c r="H230" s="21" t="s">
        <v>7340</v>
      </c>
      <c r="I230" s="22" t="s">
        <v>8593</v>
      </c>
      <c r="J230" s="23"/>
      <c r="K230" s="23"/>
      <c r="L230" s="24"/>
      <c r="M230" s="16"/>
      <c r="N23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30" s="25" t="str">
        <f aca="false">IF(Tabela_Assis[[#This Row],[Fim Garantia]]="","",IF(TODAY()&gt;Tabela_Assis[[#This Row],[Fim Garantia]],"NÃO","SIM"))</f>
        <v/>
      </c>
      <c r="P230" s="16"/>
      <c r="Q230" s="23"/>
      <c r="R230" s="26"/>
      <c r="S230" s="87" t="s">
        <v>8594</v>
      </c>
      <c r="T230" s="27" t="n">
        <f aca="false">Tabela_Assis[[#This Row],[Data]]</f>
        <v>45888</v>
      </c>
      <c r="U230" s="23"/>
      <c r="V230" s="19" t="s">
        <v>7561</v>
      </c>
      <c r="W230" s="19"/>
    </row>
    <row r="231" customFormat="false" ht="15" hidden="false" customHeight="false" outlineLevel="0" collapsed="false">
      <c r="A231" s="16">
        <v>45888</v>
      </c>
      <c r="B231" s="17" t="s">
        <v>7306</v>
      </c>
      <c r="C231" s="18" t="s">
        <v>7307</v>
      </c>
      <c r="D231" s="21" t="s">
        <v>8595</v>
      </c>
      <c r="E231" s="19">
        <v>11045</v>
      </c>
      <c r="F231" s="20" t="s">
        <v>8596</v>
      </c>
      <c r="G231" s="20" t="s">
        <v>405</v>
      </c>
      <c r="H231" s="21" t="s">
        <v>7380</v>
      </c>
      <c r="I231" s="22" t="s">
        <v>7590</v>
      </c>
      <c r="J231" s="23"/>
      <c r="K231" s="23" t="s">
        <v>8597</v>
      </c>
      <c r="L231" s="24"/>
      <c r="M231" s="16"/>
      <c r="N23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31" s="25" t="str">
        <f aca="false">IF(Tabela_Assis[[#This Row],[Fim Garantia]]="","",IF(TODAY()&gt;Tabela_Assis[[#This Row],[Fim Garantia]],"NÃO","SIM"))</f>
        <v/>
      </c>
      <c r="P231" s="16"/>
      <c r="Q231" s="23"/>
      <c r="R231" s="133" t="s">
        <v>8598</v>
      </c>
      <c r="S231" s="22" t="s">
        <v>7855</v>
      </c>
      <c r="T231" s="27" t="n">
        <f aca="false">Tabela_Assis[[#This Row],[Data]]</f>
        <v>45888</v>
      </c>
      <c r="U231" s="21"/>
      <c r="V231" s="19" t="s">
        <v>7561</v>
      </c>
      <c r="W231" s="19"/>
    </row>
    <row r="232" customFormat="false" ht="15" hidden="false" customHeight="false" outlineLevel="0" collapsed="false">
      <c r="A232" s="39">
        <v>45888</v>
      </c>
      <c r="B232" s="40" t="s">
        <v>7306</v>
      </c>
      <c r="C232" s="51" t="s">
        <v>7318</v>
      </c>
      <c r="D232" s="41" t="s">
        <v>8599</v>
      </c>
      <c r="E232" s="42">
        <v>17485</v>
      </c>
      <c r="F232" s="43" t="s">
        <v>8600</v>
      </c>
      <c r="G232" s="43" t="s">
        <v>8601</v>
      </c>
      <c r="H232" s="41" t="s">
        <v>7340</v>
      </c>
      <c r="I232" s="49" t="s">
        <v>7590</v>
      </c>
      <c r="J232" s="47" t="s">
        <v>8602</v>
      </c>
      <c r="K232" s="47" t="s">
        <v>8603</v>
      </c>
      <c r="L232" s="48">
        <v>434</v>
      </c>
      <c r="M232" s="39" t="s">
        <v>7591</v>
      </c>
      <c r="N232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32" s="25" t="str">
        <f aca="false">IF(Tabela_Assis[[#This Row],[Fim Garantia]]="","",IF(TODAY()&gt;Tabela_Assis[[#This Row],[Fim Garantia]],"NÃO","SIM"))</f>
        <v/>
      </c>
      <c r="P232" s="39"/>
      <c r="Q232" s="47" t="s">
        <v>8604</v>
      </c>
      <c r="R232" s="176" t="s">
        <v>8605</v>
      </c>
      <c r="S232" s="49" t="s">
        <v>8606</v>
      </c>
      <c r="T232" s="27" t="n">
        <f aca="false">Tabela_Assis[[#This Row],[Data]]</f>
        <v>45888</v>
      </c>
      <c r="U232" s="41"/>
      <c r="V232" s="19" t="s">
        <v>7912</v>
      </c>
      <c r="W232" s="19" t="s">
        <v>8302</v>
      </c>
    </row>
    <row r="233" customFormat="false" ht="15" hidden="false" customHeight="false" outlineLevel="0" collapsed="false">
      <c r="A233" s="16">
        <v>45894</v>
      </c>
      <c r="B233" s="17" t="s">
        <v>7306</v>
      </c>
      <c r="C233" s="18" t="s">
        <v>7307</v>
      </c>
      <c r="D233" s="21" t="s">
        <v>8607</v>
      </c>
      <c r="E233" s="19">
        <v>22713</v>
      </c>
      <c r="F233" s="20" t="s">
        <v>7640</v>
      </c>
      <c r="G233" s="20" t="s">
        <v>7641</v>
      </c>
      <c r="H233" s="21" t="s">
        <v>7380</v>
      </c>
      <c r="I233" s="22" t="s">
        <v>7559</v>
      </c>
      <c r="J233" s="23"/>
      <c r="K233" s="23" t="s">
        <v>8608</v>
      </c>
      <c r="L233" s="24"/>
      <c r="M233" s="16"/>
      <c r="N233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45061</v>
      </c>
      <c r="O233" s="25" t="str">
        <f aca="false">IF(Tabela_Assis[[#This Row],[Fim Garantia]]="","",IF(TODAY()&gt;Tabela_Assis[[#This Row],[Fim Garantia]],"NÃO","SIM"))</f>
        <v/>
      </c>
      <c r="P233" s="16"/>
      <c r="Q233" s="23"/>
      <c r="R233" s="26" t="s">
        <v>8609</v>
      </c>
      <c r="S233" s="22" t="s">
        <v>7855</v>
      </c>
      <c r="T233" s="52" t="n">
        <f aca="false">Tabela_Assis[[#This Row],[Data]]</f>
        <v>45894</v>
      </c>
      <c r="U233" s="21"/>
      <c r="V233" s="19" t="s">
        <v>7561</v>
      </c>
      <c r="W233" s="19"/>
    </row>
    <row r="234" customFormat="false" ht="15" hidden="false" customHeight="false" outlineLevel="0" collapsed="false">
      <c r="A234" s="16">
        <v>45894</v>
      </c>
      <c r="B234" s="17" t="s">
        <v>7306</v>
      </c>
      <c r="C234" s="18" t="s">
        <v>7307</v>
      </c>
      <c r="D234" s="21" t="s">
        <v>8610</v>
      </c>
      <c r="E234" s="19">
        <v>23035</v>
      </c>
      <c r="F234" s="20" t="s">
        <v>8611</v>
      </c>
      <c r="G234" s="20" t="s">
        <v>7594</v>
      </c>
      <c r="H234" s="21" t="s">
        <v>8175</v>
      </c>
      <c r="I234" s="22" t="s">
        <v>7559</v>
      </c>
      <c r="J234" s="23"/>
      <c r="K234" s="177" t="s">
        <v>8612</v>
      </c>
      <c r="L234" s="24"/>
      <c r="M234" s="16"/>
      <c r="N23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34" s="25" t="str">
        <f aca="false">IF(Tabela_Assis[[#This Row],[Fim Garantia]]="","",IF(TODAY()&gt;Tabela_Assis[[#This Row],[Fim Garantia]],"NÃO","SIM"))</f>
        <v/>
      </c>
      <c r="P234" s="16"/>
      <c r="Q234" s="19" t="s">
        <v>8613</v>
      </c>
      <c r="R234" s="26" t="s">
        <v>6166</v>
      </c>
      <c r="S234" s="22" t="s">
        <v>8614</v>
      </c>
      <c r="T234" s="27" t="n">
        <f aca="false">Tabela_Assis[[#This Row],[Data]]</f>
        <v>45894</v>
      </c>
      <c r="U234" s="21"/>
      <c r="V234" s="19" t="s">
        <v>7561</v>
      </c>
      <c r="W234" s="19"/>
    </row>
    <row r="235" customFormat="false" ht="23.85" hidden="false" customHeight="false" outlineLevel="0" collapsed="false">
      <c r="A235" s="16">
        <v>45898</v>
      </c>
      <c r="B235" s="17" t="s">
        <v>7306</v>
      </c>
      <c r="C235" s="18" t="s">
        <v>7307</v>
      </c>
      <c r="D235" s="21" t="s">
        <v>8615</v>
      </c>
      <c r="E235" s="19">
        <v>13633</v>
      </c>
      <c r="F235" s="20" t="s">
        <v>8616</v>
      </c>
      <c r="G235" s="20" t="s">
        <v>8430</v>
      </c>
      <c r="H235" s="21" t="s">
        <v>7411</v>
      </c>
      <c r="I235" s="22" t="s">
        <v>8617</v>
      </c>
      <c r="J235" s="23"/>
      <c r="K235" s="23" t="s">
        <v>8618</v>
      </c>
      <c r="L235" s="24"/>
      <c r="M235" s="16"/>
      <c r="N23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35" s="25" t="str">
        <f aca="false">IF(Tabela_Assis[[#This Row],[Fim Garantia]]="","",IF(TODAY()&gt;Tabela_Assis[[#This Row],[Fim Garantia]],"NÃO","SIM"))</f>
        <v/>
      </c>
      <c r="P235" s="16"/>
      <c r="Q235" s="23"/>
      <c r="R235" s="26" t="s">
        <v>4061</v>
      </c>
      <c r="S235" s="22" t="s">
        <v>8619</v>
      </c>
      <c r="T235" s="27" t="n">
        <f aca="false">Tabela_Assis[[#This Row],[Data]]</f>
        <v>45898</v>
      </c>
      <c r="U235" s="21"/>
      <c r="V235" s="19" t="s">
        <v>7561</v>
      </c>
      <c r="W235" s="19"/>
    </row>
    <row r="236" customFormat="false" ht="15" hidden="false" customHeight="false" outlineLevel="0" collapsed="false">
      <c r="A236" s="16">
        <v>45901</v>
      </c>
      <c r="B236" s="17" t="s">
        <v>7306</v>
      </c>
      <c r="C236" s="18" t="s">
        <v>7307</v>
      </c>
      <c r="D236" s="18" t="s">
        <v>8620</v>
      </c>
      <c r="E236" s="19">
        <v>35114</v>
      </c>
      <c r="F236" s="20" t="s">
        <v>8621</v>
      </c>
      <c r="G236" s="20" t="s">
        <v>8621</v>
      </c>
      <c r="H236" s="21" t="s">
        <v>7340</v>
      </c>
      <c r="I236" s="22" t="s">
        <v>8622</v>
      </c>
      <c r="J236" s="23"/>
      <c r="K236" s="21" t="s">
        <v>8623</v>
      </c>
      <c r="L236" s="24"/>
      <c r="M236" s="16"/>
      <c r="N23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36" s="25" t="str">
        <f aca="false">IF(Tabela_Assis[[#This Row],[Fim Garantia]]="","",IF(TODAY()&gt;Tabela_Assis[[#This Row],[Fim Garantia]],"NÃO","SIM"))</f>
        <v/>
      </c>
      <c r="P236" s="16"/>
      <c r="Q236" s="23"/>
      <c r="R236" s="26" t="s">
        <v>8624</v>
      </c>
      <c r="S236" s="22"/>
      <c r="T236" s="27" t="n">
        <f aca="false">Tabela_Assis[[#This Row],[Data]]</f>
        <v>45901</v>
      </c>
      <c r="U236" s="21"/>
      <c r="V236" s="178" t="s">
        <v>7561</v>
      </c>
      <c r="W236" s="19"/>
    </row>
    <row r="237" customFormat="false" ht="15" hidden="false" customHeight="false" outlineLevel="0" collapsed="false">
      <c r="A237" s="16">
        <v>45901</v>
      </c>
      <c r="B237" s="17" t="s">
        <v>7306</v>
      </c>
      <c r="C237" s="18" t="s">
        <v>7307</v>
      </c>
      <c r="D237" s="18" t="s">
        <v>8625</v>
      </c>
      <c r="E237" s="19">
        <v>7897</v>
      </c>
      <c r="F237" s="20" t="s">
        <v>8626</v>
      </c>
      <c r="G237" s="20" t="s">
        <v>7472</v>
      </c>
      <c r="H237" s="21" t="s">
        <v>7380</v>
      </c>
      <c r="I237" s="22" t="s">
        <v>7590</v>
      </c>
      <c r="J237" s="23"/>
      <c r="K237" s="21" t="s">
        <v>8627</v>
      </c>
      <c r="L237" s="24"/>
      <c r="M237" s="16"/>
      <c r="N23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37" s="25" t="str">
        <f aca="false">IF(Tabela_Assis[[#This Row],[Fim Garantia]]="","",IF(TODAY()&gt;Tabela_Assis[[#This Row],[Fim Garantia]],"NÃO","SIM"))</f>
        <v/>
      </c>
      <c r="P237" s="16"/>
      <c r="Q237" s="26"/>
      <c r="R237" s="26" t="s">
        <v>8628</v>
      </c>
      <c r="S237" s="22"/>
      <c r="T237" s="27" t="n">
        <f aca="false">Tabela_Assis[[#This Row],[Data]]</f>
        <v>45901</v>
      </c>
      <c r="U237" s="21"/>
      <c r="V237" s="179" t="s">
        <v>7561</v>
      </c>
      <c r="W237" s="19"/>
    </row>
    <row r="238" customFormat="false" ht="15" hidden="false" customHeight="false" outlineLevel="0" collapsed="false">
      <c r="A238" s="180">
        <v>45903</v>
      </c>
      <c r="B238" s="181" t="s">
        <v>7306</v>
      </c>
      <c r="C238" s="182" t="s">
        <v>7307</v>
      </c>
      <c r="D238" s="182" t="s">
        <v>8629</v>
      </c>
      <c r="E238" s="178">
        <v>35521</v>
      </c>
      <c r="F238" s="183" t="s">
        <v>8200</v>
      </c>
      <c r="G238" s="183" t="s">
        <v>8200</v>
      </c>
      <c r="H238" s="184" t="s">
        <v>7380</v>
      </c>
      <c r="I238" s="185" t="s">
        <v>7590</v>
      </c>
      <c r="J238" s="186" t="s">
        <v>8630</v>
      </c>
      <c r="K238" s="184" t="s">
        <v>8631</v>
      </c>
      <c r="L238" s="179">
        <v>842</v>
      </c>
      <c r="M238" s="180" t="s">
        <v>7591</v>
      </c>
      <c r="N238" s="180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45616</v>
      </c>
      <c r="O238" s="25" t="str">
        <f aca="false">IF(Tabela_Assis[[#This Row],[Fim Garantia]]="","",IF(TODAY()&gt;Tabela_Assis[[#This Row],[Fim Garantia]],"NÃO","SIM"))</f>
        <v/>
      </c>
      <c r="P238" s="180"/>
      <c r="Q238" s="187" t="s">
        <v>7763</v>
      </c>
      <c r="R238" s="187" t="s">
        <v>8632</v>
      </c>
      <c r="S238" s="185" t="s">
        <v>8633</v>
      </c>
      <c r="T238" s="188">
        <v>45976</v>
      </c>
      <c r="U238" s="184" t="s">
        <v>8559</v>
      </c>
      <c r="V238" s="179" t="s">
        <v>7912</v>
      </c>
      <c r="W238" s="19" t="s">
        <v>8634</v>
      </c>
    </row>
    <row r="239" customFormat="false" ht="15" hidden="false" customHeight="false" outlineLevel="0" collapsed="false">
      <c r="A239" s="16">
        <v>45904</v>
      </c>
      <c r="B239" s="17" t="s">
        <v>7306</v>
      </c>
      <c r="C239" s="18" t="s">
        <v>7307</v>
      </c>
      <c r="D239" s="18" t="s">
        <v>8635</v>
      </c>
      <c r="E239" s="19">
        <v>9059</v>
      </c>
      <c r="F239" s="20" t="s">
        <v>8636</v>
      </c>
      <c r="G239" s="20" t="s">
        <v>8182</v>
      </c>
      <c r="H239" s="21" t="s">
        <v>7380</v>
      </c>
      <c r="I239" s="22" t="s">
        <v>7590</v>
      </c>
      <c r="J239" s="23"/>
      <c r="K239" s="21"/>
      <c r="L239" s="24"/>
      <c r="M239" s="16"/>
      <c r="N23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39" s="25" t="str">
        <f aca="false">IF(Tabela_Assis[[#This Row],[Fim Garantia]]="","",IF(TODAY()&gt;Tabela_Assis[[#This Row],[Fim Garantia]],"NÃO","SIM"))</f>
        <v/>
      </c>
      <c r="P239" s="16"/>
      <c r="Q239" s="26" t="s">
        <v>7763</v>
      </c>
      <c r="R239" s="26"/>
      <c r="S239" s="22" t="s">
        <v>8637</v>
      </c>
      <c r="T239" s="27">
        <v>45918</v>
      </c>
      <c r="U239" s="173" t="s">
        <v>8559</v>
      </c>
      <c r="V239" s="179" t="s">
        <v>7561</v>
      </c>
      <c r="W239" s="19"/>
    </row>
    <row r="240" customFormat="false" ht="15" hidden="false" customHeight="false" outlineLevel="0" collapsed="false">
      <c r="A240" s="39">
        <v>45904</v>
      </c>
      <c r="B240" s="40" t="s">
        <v>7306</v>
      </c>
      <c r="C240" s="51" t="s">
        <v>7307</v>
      </c>
      <c r="D240" s="51" t="s">
        <v>8638</v>
      </c>
      <c r="E240" s="42">
        <v>26220</v>
      </c>
      <c r="F240" s="43" t="s">
        <v>8639</v>
      </c>
      <c r="G240" s="43" t="s">
        <v>8588</v>
      </c>
      <c r="H240" s="41" t="s">
        <v>7437</v>
      </c>
      <c r="I240" s="49" t="s">
        <v>7559</v>
      </c>
      <c r="J240" s="47" t="s">
        <v>8640</v>
      </c>
      <c r="K240" s="41" t="s">
        <v>8641</v>
      </c>
      <c r="L240" s="48">
        <v>1121</v>
      </c>
      <c r="M240" s="39"/>
      <c r="N240" s="39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40" s="25" t="str">
        <f aca="false">IF(Tabela_Assis[[#This Row],[Fim Garantia]]="","",IF(TODAY()&gt;Tabela_Assis[[#This Row],[Fim Garantia]],"NÃO","SIM"))</f>
        <v>NÃO</v>
      </c>
      <c r="P240" s="39">
        <v>46004</v>
      </c>
      <c r="Q240" s="132" t="s">
        <v>7763</v>
      </c>
      <c r="R240" s="132" t="s">
        <v>8642</v>
      </c>
      <c r="S240" s="49" t="s">
        <v>8643</v>
      </c>
      <c r="T240" s="27" t="n">
        <f aca="false">Tabela_Assis[[#This Row],[Data]]</f>
        <v>45904</v>
      </c>
      <c r="U240" s="173" t="s">
        <v>8559</v>
      </c>
      <c r="V240" s="179" t="s">
        <v>7561</v>
      </c>
      <c r="W240" s="19"/>
    </row>
    <row r="241" customFormat="false" ht="15" hidden="false" customHeight="false" outlineLevel="0" collapsed="false">
      <c r="A241" s="16">
        <v>45912</v>
      </c>
      <c r="B241" s="17" t="s">
        <v>7306</v>
      </c>
      <c r="C241" s="18" t="s">
        <v>7307</v>
      </c>
      <c r="D241" s="18" t="s">
        <v>8644</v>
      </c>
      <c r="E241" s="19">
        <v>711</v>
      </c>
      <c r="F241" s="20" t="s">
        <v>8503</v>
      </c>
      <c r="G241" s="20" t="s">
        <v>8645</v>
      </c>
      <c r="H241" s="21" t="s">
        <v>7330</v>
      </c>
      <c r="I241" s="22" t="s">
        <v>8646</v>
      </c>
      <c r="J241" s="23"/>
      <c r="K241" s="21"/>
      <c r="L241" s="24"/>
      <c r="M241" s="16"/>
      <c r="N24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41" s="25" t="str">
        <f aca="false">IF(Tabela_Assis[[#This Row],[Fim Garantia]]="","",IF(TODAY()&gt;Tabela_Assis[[#This Row],[Fim Garantia]],"NÃO","SIM"))</f>
        <v/>
      </c>
      <c r="P241" s="16"/>
      <c r="Q241" s="26" t="s">
        <v>7763</v>
      </c>
      <c r="R241" s="189"/>
      <c r="S241" s="190" t="s">
        <v>8647</v>
      </c>
      <c r="T241" s="27" t="n">
        <f aca="false">Tabela_Assis[[#This Row],[Data]]</f>
        <v>45912</v>
      </c>
      <c r="U241" s="63"/>
      <c r="V241" s="24" t="s">
        <v>7561</v>
      </c>
      <c r="W241" s="19"/>
    </row>
    <row r="242" customFormat="false" ht="15" hidden="false" customHeight="false" outlineLevel="0" collapsed="false">
      <c r="A242" s="16">
        <v>45912</v>
      </c>
      <c r="B242" s="17" t="s">
        <v>7306</v>
      </c>
      <c r="C242" s="18" t="s">
        <v>7307</v>
      </c>
      <c r="D242" s="18" t="s">
        <v>8648</v>
      </c>
      <c r="E242" s="19">
        <v>35424</v>
      </c>
      <c r="F242" s="20" t="s">
        <v>8649</v>
      </c>
      <c r="G242" s="20" t="s">
        <v>7988</v>
      </c>
      <c r="H242" s="21" t="s">
        <v>7311</v>
      </c>
      <c r="I242" s="22" t="s">
        <v>7711</v>
      </c>
      <c r="J242" s="23"/>
      <c r="K242" s="21" t="s">
        <v>8650</v>
      </c>
      <c r="L242" s="24"/>
      <c r="M242" s="16"/>
      <c r="N24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42" s="25" t="str">
        <f aca="false">IF(Tabela_Assis[[#This Row],[Fim Garantia]]="","",IF(TODAY()&gt;Tabela_Assis[[#This Row],[Fim Garantia]],"NÃO","SIM"))</f>
        <v/>
      </c>
      <c r="P242" s="16"/>
      <c r="Q242" s="26" t="s">
        <v>7763</v>
      </c>
      <c r="R242" s="26"/>
      <c r="S242" s="22" t="s">
        <v>8651</v>
      </c>
      <c r="T242" s="27" t="n">
        <f aca="false">Tabela_Assis[[#This Row],[Data]]</f>
        <v>45912</v>
      </c>
      <c r="U242" s="21"/>
      <c r="V242" s="24" t="s">
        <v>7561</v>
      </c>
      <c r="W242" s="19"/>
    </row>
    <row r="243" customFormat="false" ht="15" hidden="false" customHeight="false" outlineLevel="0" collapsed="false">
      <c r="A243" s="180">
        <v>45912</v>
      </c>
      <c r="B243" s="181" t="s">
        <v>7306</v>
      </c>
      <c r="C243" s="92" t="s">
        <v>7318</v>
      </c>
      <c r="D243" s="182" t="s">
        <v>8652</v>
      </c>
      <c r="E243" s="178">
        <v>19895</v>
      </c>
      <c r="F243" s="183" t="s">
        <v>8653</v>
      </c>
      <c r="G243" s="183" t="s">
        <v>8654</v>
      </c>
      <c r="H243" s="184" t="s">
        <v>7377</v>
      </c>
      <c r="I243" s="185" t="s">
        <v>8655</v>
      </c>
      <c r="J243" s="186" t="s">
        <v>8656</v>
      </c>
      <c r="K243" s="184"/>
      <c r="L243" s="179">
        <v>559.8</v>
      </c>
      <c r="M243" s="180"/>
      <c r="N243" s="180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43" s="25" t="str">
        <f aca="false">IF(Tabela_Assis[[#This Row],[Fim Garantia]]="","",IF(TODAY()&gt;Tabela_Assis[[#This Row],[Fim Garantia]],"NÃO","SIM"))</f>
        <v/>
      </c>
      <c r="P243" s="180"/>
      <c r="Q243" s="187"/>
      <c r="R243" s="187"/>
      <c r="S243" s="185"/>
      <c r="T243" s="52" t="n">
        <f aca="false">Tabela_Assis[[#This Row],[Data]]</f>
        <v>45912</v>
      </c>
      <c r="U243" s="184"/>
      <c r="V243" s="179" t="s">
        <v>7561</v>
      </c>
      <c r="W243" s="19"/>
    </row>
    <row r="244" customFormat="false" ht="15" hidden="false" customHeight="false" outlineLevel="0" collapsed="false">
      <c r="A244" s="16">
        <v>45924</v>
      </c>
      <c r="B244" s="17" t="s">
        <v>7306</v>
      </c>
      <c r="C244" s="18" t="s">
        <v>7307</v>
      </c>
      <c r="D244" s="18" t="s">
        <v>8657</v>
      </c>
      <c r="E244" s="19">
        <v>4677</v>
      </c>
      <c r="F244" s="20" t="s">
        <v>8658</v>
      </c>
      <c r="G244" s="20" t="s">
        <v>7509</v>
      </c>
      <c r="H244" s="21" t="s">
        <v>7380</v>
      </c>
      <c r="I244" s="22" t="s">
        <v>7559</v>
      </c>
      <c r="J244" s="23"/>
      <c r="K244" s="21"/>
      <c r="L244" s="24"/>
      <c r="M244" s="16"/>
      <c r="N24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44" s="25" t="str">
        <f aca="false">IF(Tabela_Assis[[#This Row],[Fim Garantia]]="","",IF(TODAY()&gt;Tabela_Assis[[#This Row],[Fim Garantia]],"NÃO","SIM"))</f>
        <v/>
      </c>
      <c r="P244" s="16"/>
      <c r="Q244" s="26" t="s">
        <v>7763</v>
      </c>
      <c r="R244" s="26"/>
      <c r="S244" s="22" t="s">
        <v>8659</v>
      </c>
      <c r="T244" s="27" t="n">
        <f aca="false">Tabela_Assis[[#This Row],[Data]]</f>
        <v>45924</v>
      </c>
      <c r="U244" s="21"/>
      <c r="V244" s="24" t="s">
        <v>7561</v>
      </c>
      <c r="W244" s="19"/>
    </row>
    <row r="245" customFormat="false" ht="15" hidden="false" customHeight="false" outlineLevel="0" collapsed="false">
      <c r="A245" s="16">
        <v>45924</v>
      </c>
      <c r="B245" s="17" t="s">
        <v>7306</v>
      </c>
      <c r="C245" s="18" t="s">
        <v>7307</v>
      </c>
      <c r="D245" s="18" t="s">
        <v>8660</v>
      </c>
      <c r="E245" s="19">
        <v>14567</v>
      </c>
      <c r="F245" s="20" t="s">
        <v>7338</v>
      </c>
      <c r="G245" s="20" t="s">
        <v>8661</v>
      </c>
      <c r="H245" s="21" t="s">
        <v>7340</v>
      </c>
      <c r="I245" s="22" t="s">
        <v>8662</v>
      </c>
      <c r="J245" s="23"/>
      <c r="K245" s="21" t="s">
        <v>8663</v>
      </c>
      <c r="L245" s="24"/>
      <c r="M245" s="16"/>
      <c r="N24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45" s="25" t="str">
        <f aca="false">IF(Tabela_Assis[[#This Row],[Fim Garantia]]="","",IF(TODAY()&gt;Tabela_Assis[[#This Row],[Fim Garantia]],"NÃO","SIM"))</f>
        <v/>
      </c>
      <c r="P245" s="16"/>
      <c r="Q245" s="26" t="s">
        <v>8664</v>
      </c>
      <c r="R245" s="26" t="s">
        <v>347</v>
      </c>
      <c r="S245" s="22" t="s">
        <v>8665</v>
      </c>
      <c r="T245" s="27" t="n">
        <f aca="false">Tabela_Assis[[#This Row],[Data]]</f>
        <v>45924</v>
      </c>
      <c r="U245" s="21"/>
      <c r="V245" s="24" t="s">
        <v>7561</v>
      </c>
      <c r="W245" s="19"/>
    </row>
    <row r="246" customFormat="false" ht="15" hidden="false" customHeight="false" outlineLevel="0" collapsed="false">
      <c r="A246" s="16">
        <v>45926</v>
      </c>
      <c r="B246" s="17" t="s">
        <v>7306</v>
      </c>
      <c r="C246" s="18" t="s">
        <v>7307</v>
      </c>
      <c r="D246" s="18" t="s">
        <v>8666</v>
      </c>
      <c r="E246" s="19">
        <v>906</v>
      </c>
      <c r="F246" s="20" t="s">
        <v>8192</v>
      </c>
      <c r="G246" s="20" t="s">
        <v>8592</v>
      </c>
      <c r="H246" s="21" t="s">
        <v>7396</v>
      </c>
      <c r="I246" s="22" t="s">
        <v>7590</v>
      </c>
      <c r="J246" s="23"/>
      <c r="K246" s="21" t="s">
        <v>8667</v>
      </c>
      <c r="L246" s="24"/>
      <c r="M246" s="16"/>
      <c r="N24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46" s="25" t="str">
        <f aca="false">IF(Tabela_Assis[[#This Row],[Fim Garantia]]="","",IF(TODAY()&gt;Tabela_Assis[[#This Row],[Fim Garantia]],"NÃO","SIM"))</f>
        <v/>
      </c>
      <c r="P246" s="16"/>
      <c r="Q246" s="26" t="s">
        <v>8664</v>
      </c>
      <c r="R246" s="26" t="s">
        <v>8668</v>
      </c>
      <c r="S246" s="22"/>
      <c r="T246" s="27" t="n">
        <f aca="false">Tabela_Assis[[#This Row],[Data]]</f>
        <v>45926</v>
      </c>
      <c r="U246" s="21"/>
      <c r="V246" s="24" t="s">
        <v>7561</v>
      </c>
      <c r="W246" s="19"/>
    </row>
    <row r="247" customFormat="false" ht="15" hidden="false" customHeight="false" outlineLevel="0" collapsed="false">
      <c r="A247" s="16">
        <v>45930</v>
      </c>
      <c r="B247" s="17" t="s">
        <v>7306</v>
      </c>
      <c r="C247" s="18" t="s">
        <v>7307</v>
      </c>
      <c r="D247" s="18" t="s">
        <v>8669</v>
      </c>
      <c r="E247" s="19">
        <v>8192</v>
      </c>
      <c r="F247" s="20" t="s">
        <v>7383</v>
      </c>
      <c r="G247" s="20" t="s">
        <v>8670</v>
      </c>
      <c r="H247" s="21" t="s">
        <v>7377</v>
      </c>
      <c r="I247" s="22" t="s">
        <v>7590</v>
      </c>
      <c r="J247" s="23"/>
      <c r="K247" s="21"/>
      <c r="L247" s="24"/>
      <c r="M247" s="16"/>
      <c r="N24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47" s="25" t="str">
        <f aca="false">IF(Tabela_Assis[[#This Row],[Fim Garantia]]="","",IF(TODAY()&gt;Tabela_Assis[[#This Row],[Fim Garantia]],"NÃO","SIM"))</f>
        <v/>
      </c>
      <c r="P247" s="16"/>
      <c r="Q247" s="26" t="s">
        <v>7763</v>
      </c>
      <c r="R247" s="26"/>
      <c r="S247" s="22" t="s">
        <v>8671</v>
      </c>
      <c r="T247" s="27" t="n">
        <f aca="false">Tabela_Assis[[#This Row],[Data]]</f>
        <v>45930</v>
      </c>
      <c r="U247" s="21"/>
      <c r="V247" s="24" t="s">
        <v>7561</v>
      </c>
      <c r="W247" s="19"/>
    </row>
    <row r="248" customFormat="false" ht="15" hidden="false" customHeight="false" outlineLevel="0" collapsed="false">
      <c r="A248" s="16">
        <v>45930</v>
      </c>
      <c r="B248" s="17" t="s">
        <v>7306</v>
      </c>
      <c r="C248" s="18" t="s">
        <v>7307</v>
      </c>
      <c r="D248" s="18" t="s">
        <v>8672</v>
      </c>
      <c r="E248" s="19">
        <v>15687</v>
      </c>
      <c r="F248" s="20" t="s">
        <v>8673</v>
      </c>
      <c r="G248" s="20" t="s">
        <v>8674</v>
      </c>
      <c r="H248" s="21" t="s">
        <v>7396</v>
      </c>
      <c r="I248" s="22" t="s">
        <v>7612</v>
      </c>
      <c r="J248" s="23"/>
      <c r="K248" s="21"/>
      <c r="L248" s="24"/>
      <c r="M248" s="16"/>
      <c r="N24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48" s="25" t="str">
        <f aca="false">IF(Tabela_Assis[[#This Row],[Fim Garantia]]="","",IF(TODAY()&gt;Tabela_Assis[[#This Row],[Fim Garantia]],"NÃO","SIM"))</f>
        <v/>
      </c>
      <c r="P248" s="16"/>
      <c r="Q248" s="26" t="s">
        <v>7763</v>
      </c>
      <c r="R248" s="26"/>
      <c r="S248" s="22" t="s">
        <v>8675</v>
      </c>
      <c r="T248" s="27" t="n">
        <f aca="false">Tabela_Assis[[#This Row],[Data]]</f>
        <v>45930</v>
      </c>
      <c r="U248" s="21"/>
      <c r="V248" s="24" t="s">
        <v>7561</v>
      </c>
      <c r="W248" s="19"/>
    </row>
    <row r="249" customFormat="false" ht="15" hidden="false" customHeight="false" outlineLevel="0" collapsed="false">
      <c r="A249" s="16">
        <v>45932</v>
      </c>
      <c r="B249" s="17" t="s">
        <v>7306</v>
      </c>
      <c r="C249" s="18" t="s">
        <v>7307</v>
      </c>
      <c r="D249" s="18" t="s">
        <v>8676</v>
      </c>
      <c r="E249" s="19">
        <v>25321</v>
      </c>
      <c r="F249" s="20" t="s">
        <v>8677</v>
      </c>
      <c r="G249" s="20" t="s">
        <v>8678</v>
      </c>
      <c r="H249" s="21" t="s">
        <v>7411</v>
      </c>
      <c r="I249" s="22" t="s">
        <v>7559</v>
      </c>
      <c r="J249" s="23"/>
      <c r="K249" s="21"/>
      <c r="L249" s="24"/>
      <c r="M249" s="16"/>
      <c r="N24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49" s="25" t="str">
        <f aca="false">IF(Tabela_Assis[[#This Row],[Fim Garantia]]="","",IF(TODAY()&gt;Tabela_Assis[[#This Row],[Fim Garantia]],"NÃO","SIM"))</f>
        <v/>
      </c>
      <c r="P249" s="16"/>
      <c r="Q249" s="26" t="s">
        <v>7763</v>
      </c>
      <c r="R249" s="26"/>
      <c r="S249" s="22" t="s">
        <v>8679</v>
      </c>
      <c r="T249" s="27" t="n">
        <f aca="false">Tabela_Assis[[#This Row],[Data]]</f>
        <v>45932</v>
      </c>
      <c r="U249" s="21"/>
      <c r="V249" s="179" t="s">
        <v>7561</v>
      </c>
      <c r="W249" s="19"/>
    </row>
    <row r="250" customFormat="false" ht="15" hidden="false" customHeight="false" outlineLevel="0" collapsed="false">
      <c r="A250" s="16">
        <v>45933</v>
      </c>
      <c r="B250" s="17" t="s">
        <v>7306</v>
      </c>
      <c r="C250" s="18" t="s">
        <v>7307</v>
      </c>
      <c r="D250" s="18" t="s">
        <v>8680</v>
      </c>
      <c r="E250" s="19">
        <v>9539</v>
      </c>
      <c r="F250" s="20" t="s">
        <v>7338</v>
      </c>
      <c r="G250" s="20" t="s">
        <v>8681</v>
      </c>
      <c r="H250" s="21" t="s">
        <v>7411</v>
      </c>
      <c r="I250" s="22" t="s">
        <v>8682</v>
      </c>
      <c r="J250" s="23"/>
      <c r="K250" s="21"/>
      <c r="L250" s="24"/>
      <c r="M250" s="16"/>
      <c r="N25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50" s="25" t="str">
        <f aca="false">IF(Tabela_Assis[[#This Row],[Fim Garantia]]="","",IF(TODAY()&gt;Tabela_Assis[[#This Row],[Fim Garantia]],"NÃO","SIM"))</f>
        <v/>
      </c>
      <c r="P250" s="16"/>
      <c r="Q250" s="26" t="s">
        <v>7763</v>
      </c>
      <c r="R250" s="26"/>
      <c r="S250" s="22" t="s">
        <v>7911</v>
      </c>
      <c r="T250" s="27" t="n">
        <f aca="false">Tabela_Assis[[#This Row],[Data]]</f>
        <v>45933</v>
      </c>
      <c r="U250" s="21"/>
      <c r="V250" s="24" t="s">
        <v>7561</v>
      </c>
      <c r="W250" s="19"/>
    </row>
    <row r="251" customFormat="false" ht="15" hidden="false" customHeight="false" outlineLevel="0" collapsed="false">
      <c r="A251" s="16">
        <v>45933</v>
      </c>
      <c r="B251" s="17" t="s">
        <v>7306</v>
      </c>
      <c r="C251" s="18" t="s">
        <v>7307</v>
      </c>
      <c r="D251" s="18" t="s">
        <v>8683</v>
      </c>
      <c r="E251" s="19">
        <v>388</v>
      </c>
      <c r="F251" s="20" t="s">
        <v>8684</v>
      </c>
      <c r="G251" s="20" t="s">
        <v>405</v>
      </c>
      <c r="H251" s="21" t="s">
        <v>7340</v>
      </c>
      <c r="I251" s="22" t="s">
        <v>8685</v>
      </c>
      <c r="J251" s="23"/>
      <c r="K251" s="21"/>
      <c r="L251" s="24"/>
      <c r="M251" s="16"/>
      <c r="N25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51" s="25" t="str">
        <f aca="false">IF(Tabela_Assis[[#This Row],[Fim Garantia]]="","",IF(TODAY()&gt;Tabela_Assis[[#This Row],[Fim Garantia]],"NÃO","SIM"))</f>
        <v>NÃO</v>
      </c>
      <c r="P251" s="16">
        <v>46034</v>
      </c>
      <c r="Q251" s="26" t="s">
        <v>7763</v>
      </c>
      <c r="R251" s="26"/>
      <c r="S251" s="22" t="s">
        <v>8686</v>
      </c>
      <c r="T251" s="52" t="n">
        <f aca="false">Tabela_Assis[[#This Row],[Data]]</f>
        <v>45933</v>
      </c>
      <c r="U251" s="21"/>
      <c r="V251" s="24" t="s">
        <v>7561</v>
      </c>
      <c r="W251" s="19"/>
    </row>
    <row r="252" customFormat="false" ht="15" hidden="false" customHeight="false" outlineLevel="0" collapsed="false">
      <c r="A252" s="16">
        <v>45937</v>
      </c>
      <c r="B252" s="17" t="s">
        <v>7306</v>
      </c>
      <c r="C252" s="18" t="s">
        <v>7307</v>
      </c>
      <c r="D252" s="18" t="s">
        <v>8687</v>
      </c>
      <c r="E252" s="19">
        <v>33847</v>
      </c>
      <c r="F252" s="20" t="s">
        <v>8253</v>
      </c>
      <c r="G252" s="20" t="s">
        <v>8031</v>
      </c>
      <c r="H252" s="21" t="s">
        <v>7411</v>
      </c>
      <c r="I252" s="22" t="s">
        <v>8688</v>
      </c>
      <c r="J252" s="23"/>
      <c r="K252" s="21"/>
      <c r="L252" s="24"/>
      <c r="M252" s="16"/>
      <c r="N252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45657</v>
      </c>
      <c r="O252" s="25" t="str">
        <f aca="false">IF(Tabela_Assis[[#This Row],[Fim Garantia]]="","",IF(TODAY()&gt;Tabela_Assis[[#This Row],[Fim Garantia]],"NÃO","SIM"))</f>
        <v/>
      </c>
      <c r="P252" s="16"/>
      <c r="Q252" s="26" t="s">
        <v>7763</v>
      </c>
      <c r="R252" s="26" t="s">
        <v>8689</v>
      </c>
      <c r="S252" s="22" t="s">
        <v>8690</v>
      </c>
      <c r="T252" s="52" t="n">
        <f aca="false">Tabela_Assis[[#This Row],[Data]]</f>
        <v>45937</v>
      </c>
      <c r="U252" s="21"/>
      <c r="V252" s="24" t="s">
        <v>7561</v>
      </c>
      <c r="W252" s="19"/>
    </row>
    <row r="253" customFormat="false" ht="15" hidden="false" customHeight="false" outlineLevel="0" collapsed="false">
      <c r="A253" s="180">
        <v>45950</v>
      </c>
      <c r="B253" s="40" t="s">
        <v>7306</v>
      </c>
      <c r="C253" s="182" t="s">
        <v>7307</v>
      </c>
      <c r="D253" s="182" t="s">
        <v>8691</v>
      </c>
      <c r="E253" s="178">
        <v>24570</v>
      </c>
      <c r="F253" s="183" t="s">
        <v>8483</v>
      </c>
      <c r="G253" s="183" t="s">
        <v>7522</v>
      </c>
      <c r="H253" s="184" t="s">
        <v>7380</v>
      </c>
      <c r="I253" s="185" t="s">
        <v>8688</v>
      </c>
      <c r="J253" s="186"/>
      <c r="K253" s="184"/>
      <c r="L253" s="179"/>
      <c r="M253" s="180"/>
      <c r="N253" s="180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53" s="25" t="str">
        <f aca="false">IF(Tabela_Assis[[#This Row],[Fim Garantia]]="","",IF(TODAY()&gt;Tabela_Assis[[#This Row],[Fim Garantia]],"NÃO","SIM"))</f>
        <v/>
      </c>
      <c r="P253" s="180"/>
      <c r="Q253" s="187" t="s">
        <v>7763</v>
      </c>
      <c r="R253" s="187"/>
      <c r="S253" s="185" t="s">
        <v>8692</v>
      </c>
      <c r="T253" s="52" t="n">
        <f aca="false">Tabela_Assis[[#This Row],[Data]]</f>
        <v>45950</v>
      </c>
      <c r="U253" s="184"/>
      <c r="V253" s="24" t="s">
        <v>7561</v>
      </c>
      <c r="W253" s="19"/>
    </row>
    <row r="254" customFormat="false" ht="15" hidden="false" customHeight="false" outlineLevel="0" collapsed="false">
      <c r="A254" s="180">
        <v>45950</v>
      </c>
      <c r="B254" s="181" t="s">
        <v>7306</v>
      </c>
      <c r="C254" s="182" t="s">
        <v>7307</v>
      </c>
      <c r="D254" s="182" t="s">
        <v>8693</v>
      </c>
      <c r="E254" s="178">
        <v>24570</v>
      </c>
      <c r="F254" s="183" t="s">
        <v>8694</v>
      </c>
      <c r="G254" s="183" t="s">
        <v>8695</v>
      </c>
      <c r="H254" s="184" t="s">
        <v>7411</v>
      </c>
      <c r="I254" s="185" t="s">
        <v>8696</v>
      </c>
      <c r="J254" s="186"/>
      <c r="K254" s="184"/>
      <c r="L254" s="179"/>
      <c r="M254" s="180"/>
      <c r="N254" s="180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45950</v>
      </c>
      <c r="O254" s="25" t="str">
        <f aca="false">IF(Tabela_Assis[[#This Row],[Fim Garantia]]="","",IF(TODAY()&gt;Tabela_Assis[[#This Row],[Fim Garantia]],"NÃO","SIM"))</f>
        <v/>
      </c>
      <c r="P254" s="180"/>
      <c r="Q254" s="187"/>
      <c r="R254" s="187"/>
      <c r="S254" s="185" t="s">
        <v>8697</v>
      </c>
      <c r="T254" s="52" t="n">
        <f aca="false">Tabela_Assis[[#This Row],[Data]]</f>
        <v>45950</v>
      </c>
      <c r="U254" s="184"/>
      <c r="V254" s="24" t="s">
        <v>7561</v>
      </c>
      <c r="W254" s="19"/>
    </row>
    <row r="255" customFormat="false" ht="15" hidden="false" customHeight="false" outlineLevel="0" collapsed="false">
      <c r="A255" s="180">
        <v>45950</v>
      </c>
      <c r="B255" s="181" t="s">
        <v>7306</v>
      </c>
      <c r="C255" s="182" t="s">
        <v>7307</v>
      </c>
      <c r="D255" s="182" t="s">
        <v>8698</v>
      </c>
      <c r="E255" s="178">
        <v>1023</v>
      </c>
      <c r="F255" s="183" t="s">
        <v>8699</v>
      </c>
      <c r="G255" s="183" t="s">
        <v>7469</v>
      </c>
      <c r="H255" s="184" t="s">
        <v>7380</v>
      </c>
      <c r="I255" s="185" t="s">
        <v>7711</v>
      </c>
      <c r="J255" s="186"/>
      <c r="K255" s="184"/>
      <c r="L255" s="179"/>
      <c r="M255" s="180"/>
      <c r="N255" s="180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55" s="25" t="str">
        <f aca="false">IF(Tabela_Assis[[#This Row],[Fim Garantia]]="","",IF(TODAY()&gt;Tabela_Assis[[#This Row],[Fim Garantia]],"NÃO","SIM"))</f>
        <v/>
      </c>
      <c r="P255" s="180"/>
      <c r="Q255" s="187" t="s">
        <v>7763</v>
      </c>
      <c r="R255" s="187"/>
      <c r="S255" s="185" t="s">
        <v>8692</v>
      </c>
      <c r="T255" s="188">
        <v>45965</v>
      </c>
      <c r="U255" s="173" t="s">
        <v>8559</v>
      </c>
      <c r="V255" s="24" t="s">
        <v>7561</v>
      </c>
      <c r="W255" s="19"/>
    </row>
    <row r="256" customFormat="false" ht="15" hidden="false" customHeight="false" outlineLevel="0" collapsed="false">
      <c r="A256" s="180">
        <v>45950</v>
      </c>
      <c r="B256" s="181" t="s">
        <v>7306</v>
      </c>
      <c r="C256" s="182" t="s">
        <v>7307</v>
      </c>
      <c r="D256" s="182" t="s">
        <v>8700</v>
      </c>
      <c r="E256" s="178">
        <v>17949</v>
      </c>
      <c r="F256" s="183" t="s">
        <v>8701</v>
      </c>
      <c r="G256" s="183" t="s">
        <v>7988</v>
      </c>
      <c r="H256" s="184" t="s">
        <v>7340</v>
      </c>
      <c r="I256" s="185" t="s">
        <v>8646</v>
      </c>
      <c r="J256" s="186"/>
      <c r="K256" s="184"/>
      <c r="L256" s="179"/>
      <c r="M256" s="180"/>
      <c r="N256" s="180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56" s="25" t="str">
        <f aca="false">IF(Tabela_Assis[[#This Row],[Fim Garantia]]="","",IF(TODAY()&gt;Tabela_Assis[[#This Row],[Fim Garantia]],"NÃO","SIM"))</f>
        <v/>
      </c>
      <c r="P256" s="180"/>
      <c r="Q256" s="187" t="s">
        <v>7763</v>
      </c>
      <c r="R256" s="187"/>
      <c r="S256" s="185" t="s">
        <v>8702</v>
      </c>
      <c r="T256" s="27" t="n">
        <f aca="false">Tabela_Assis[[#This Row],[Data]]</f>
        <v>45950</v>
      </c>
      <c r="U256" s="184"/>
      <c r="V256" s="24" t="s">
        <v>7561</v>
      </c>
      <c r="W256" s="19"/>
    </row>
    <row r="257" customFormat="false" ht="15" hidden="false" customHeight="false" outlineLevel="0" collapsed="false">
      <c r="A257" s="16">
        <v>45952</v>
      </c>
      <c r="B257" s="17" t="s">
        <v>7306</v>
      </c>
      <c r="C257" s="18" t="s">
        <v>7307</v>
      </c>
      <c r="D257" s="18" t="s">
        <v>8703</v>
      </c>
      <c r="E257" s="19">
        <v>21237</v>
      </c>
      <c r="F257" s="20" t="s">
        <v>8704</v>
      </c>
      <c r="G257" s="20" t="s">
        <v>8705</v>
      </c>
      <c r="H257" s="21" t="s">
        <v>8175</v>
      </c>
      <c r="I257" s="22" t="s">
        <v>8688</v>
      </c>
      <c r="J257" s="23"/>
      <c r="K257" s="21" t="s">
        <v>8706</v>
      </c>
      <c r="L257" s="24"/>
      <c r="M257" s="16"/>
      <c r="N25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57" s="25" t="str">
        <f aca="false">IF(Tabela_Assis[[#This Row],[Fim Garantia]]="","",IF(TODAY()&gt;Tabela_Assis[[#This Row],[Fim Garantia]],"NÃO","SIM"))</f>
        <v>NÃO</v>
      </c>
      <c r="P257" s="16">
        <v>46226</v>
      </c>
      <c r="Q257" s="26" t="s">
        <v>8664</v>
      </c>
      <c r="R257" s="26" t="s">
        <v>3308</v>
      </c>
      <c r="S257" s="22" t="s">
        <v>8568</v>
      </c>
      <c r="T257" s="27" t="n">
        <f aca="false">Tabela_Assis[[#This Row],[Data]]</f>
        <v>45952</v>
      </c>
      <c r="U257" s="21"/>
      <c r="V257" s="24" t="s">
        <v>7561</v>
      </c>
      <c r="W257" s="19"/>
    </row>
    <row r="258" customFormat="false" ht="15" hidden="false" customHeight="false" outlineLevel="0" collapsed="false">
      <c r="A258" s="16">
        <v>45952</v>
      </c>
      <c r="B258" s="17" t="s">
        <v>7306</v>
      </c>
      <c r="C258" s="18" t="s">
        <v>7307</v>
      </c>
      <c r="D258" s="18" t="s">
        <v>8707</v>
      </c>
      <c r="E258" s="19">
        <v>26565</v>
      </c>
      <c r="F258" s="20" t="s">
        <v>8708</v>
      </c>
      <c r="G258" s="20" t="s">
        <v>8212</v>
      </c>
      <c r="H258" s="21" t="s">
        <v>7380</v>
      </c>
      <c r="I258" s="22" t="s">
        <v>8688</v>
      </c>
      <c r="J258" s="23"/>
      <c r="K258" s="21" t="s">
        <v>8148</v>
      </c>
      <c r="L258" s="24"/>
      <c r="M258" s="16"/>
      <c r="N25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58" s="25" t="str">
        <f aca="false">IF(Tabela_Assis[[#This Row],[Fim Garantia]]="","",IF(TODAY()&gt;Tabela_Assis[[#This Row],[Fim Garantia]],"NÃO","SIM"))</f>
        <v>SIM</v>
      </c>
      <c r="P258" s="16">
        <v>46326</v>
      </c>
      <c r="Q258" s="26" t="s">
        <v>7763</v>
      </c>
      <c r="R258" s="26"/>
      <c r="S258" s="22" t="s">
        <v>8709</v>
      </c>
      <c r="T258" s="27">
        <v>45965</v>
      </c>
      <c r="U258" s="173" t="s">
        <v>8559</v>
      </c>
      <c r="V258" s="24" t="s">
        <v>7561</v>
      </c>
      <c r="W258" s="19"/>
    </row>
    <row r="259" customFormat="false" ht="15" hidden="false" customHeight="false" outlineLevel="0" collapsed="false">
      <c r="A259" s="16">
        <v>45952</v>
      </c>
      <c r="B259" s="17" t="s">
        <v>7306</v>
      </c>
      <c r="C259" s="18" t="s">
        <v>8710</v>
      </c>
      <c r="D259" s="18" t="s">
        <v>8683</v>
      </c>
      <c r="E259" s="19">
        <v>388</v>
      </c>
      <c r="F259" s="20" t="s">
        <v>8684</v>
      </c>
      <c r="G259" s="20" t="s">
        <v>405</v>
      </c>
      <c r="H259" s="21" t="s">
        <v>7340</v>
      </c>
      <c r="I259" s="22" t="s">
        <v>8711</v>
      </c>
      <c r="J259" s="23"/>
      <c r="K259" s="21"/>
      <c r="L259" s="24"/>
      <c r="M259" s="16"/>
      <c r="N259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45933</v>
      </c>
      <c r="O259" s="25" t="str">
        <f aca="false">IF(Tabela_Assis[[#This Row],[Fim Garantia]]="","",IF(TODAY()&gt;Tabela_Assis[[#This Row],[Fim Garantia]],"NÃO","SIM"))</f>
        <v>NÃO</v>
      </c>
      <c r="P259" s="16">
        <v>46034</v>
      </c>
      <c r="Q259" s="26" t="s">
        <v>7763</v>
      </c>
      <c r="R259" s="26"/>
      <c r="S259" s="22" t="s">
        <v>8712</v>
      </c>
      <c r="T259" s="52" t="n">
        <f aca="false">Tabela_Assis[[#This Row],[Data]]</f>
        <v>45952</v>
      </c>
      <c r="U259" s="21"/>
      <c r="V259" s="24" t="s">
        <v>7561</v>
      </c>
      <c r="W259" s="19"/>
    </row>
    <row r="260" customFormat="false" ht="15" hidden="false" customHeight="false" outlineLevel="0" collapsed="false">
      <c r="A260" s="16">
        <v>45957</v>
      </c>
      <c r="B260" s="17" t="s">
        <v>7306</v>
      </c>
      <c r="C260" s="18" t="s">
        <v>7318</v>
      </c>
      <c r="D260" s="18" t="s">
        <v>8713</v>
      </c>
      <c r="E260" s="19">
        <v>16691</v>
      </c>
      <c r="F260" s="20" t="s">
        <v>7877</v>
      </c>
      <c r="G260" s="20" t="s">
        <v>8714</v>
      </c>
      <c r="H260" s="21" t="s">
        <v>7807</v>
      </c>
      <c r="I260" s="22" t="s">
        <v>8688</v>
      </c>
      <c r="J260" s="23" t="s">
        <v>8715</v>
      </c>
      <c r="K260" s="21"/>
      <c r="L260" s="24">
        <v>1206</v>
      </c>
      <c r="M260" s="16"/>
      <c r="N26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60" s="25" t="str">
        <f aca="false">IF(Tabela_Assis[[#This Row],[Fim Garantia]]="","",IF(TODAY()&gt;Tabela_Assis[[#This Row],[Fim Garantia]],"NÃO","SIM"))</f>
        <v/>
      </c>
      <c r="P260" s="16"/>
      <c r="Q260" s="26"/>
      <c r="R260" s="26"/>
      <c r="S260" s="22"/>
      <c r="T260" s="27" t="n">
        <f aca="false">Tabela_Assis[[#This Row],[Data]]</f>
        <v>45957</v>
      </c>
      <c r="U260" s="21"/>
      <c r="V260" s="24" t="s">
        <v>7561</v>
      </c>
      <c r="W260" s="19"/>
    </row>
    <row r="261" customFormat="false" ht="15" hidden="false" customHeight="false" outlineLevel="0" collapsed="false">
      <c r="A261" s="16">
        <v>45957</v>
      </c>
      <c r="B261" s="17" t="s">
        <v>7306</v>
      </c>
      <c r="C261" s="18" t="s">
        <v>7307</v>
      </c>
      <c r="D261" s="18" t="s">
        <v>8716</v>
      </c>
      <c r="E261" s="19">
        <v>12262</v>
      </c>
      <c r="F261" s="20" t="s">
        <v>8717</v>
      </c>
      <c r="G261" s="20" t="s">
        <v>8718</v>
      </c>
      <c r="H261" s="21" t="s">
        <v>7340</v>
      </c>
      <c r="I261" s="22" t="s">
        <v>8688</v>
      </c>
      <c r="J261" s="23"/>
      <c r="K261" s="21" t="s">
        <v>8148</v>
      </c>
      <c r="L261" s="24"/>
      <c r="M261" s="16"/>
      <c r="N26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61" s="25" t="str">
        <f aca="false">IF(Tabela_Assis[[#This Row],[Fim Garantia]]="","",IF(TODAY()&gt;Tabela_Assis[[#This Row],[Fim Garantia]],"NÃO","SIM"))</f>
        <v>NÃO</v>
      </c>
      <c r="P261" s="16">
        <v>46240</v>
      </c>
      <c r="Q261" s="26" t="s">
        <v>7763</v>
      </c>
      <c r="R261" s="26"/>
      <c r="S261" s="22" t="s">
        <v>8637</v>
      </c>
      <c r="T261" s="27" t="n">
        <f aca="false">Tabela_Assis[[#This Row],[Data]]</f>
        <v>45957</v>
      </c>
      <c r="U261" s="173" t="s">
        <v>8559</v>
      </c>
      <c r="V261" s="24" t="s">
        <v>7561</v>
      </c>
      <c r="W261" s="19"/>
    </row>
    <row r="262" customFormat="false" ht="15" hidden="false" customHeight="false" outlineLevel="0" collapsed="false">
      <c r="A262" s="16">
        <v>45957</v>
      </c>
      <c r="B262" s="17" t="s">
        <v>7306</v>
      </c>
      <c r="C262" s="18" t="s">
        <v>7307</v>
      </c>
      <c r="D262" s="18" t="s">
        <v>8719</v>
      </c>
      <c r="E262" s="19">
        <v>17710</v>
      </c>
      <c r="F262" s="20" t="s">
        <v>7364</v>
      </c>
      <c r="G262" s="20" t="s">
        <v>7365</v>
      </c>
      <c r="H262" s="21" t="s">
        <v>7380</v>
      </c>
      <c r="I262" s="22" t="s">
        <v>8720</v>
      </c>
      <c r="J262" s="23"/>
      <c r="K262" s="21"/>
      <c r="L262" s="24"/>
      <c r="M262" s="16"/>
      <c r="N26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62" s="25" t="str">
        <f aca="false">IF(Tabela_Assis[[#This Row],[Fim Garantia]]="","",IF(TODAY()&gt;Tabela_Assis[[#This Row],[Fim Garantia]],"NÃO","SIM"))</f>
        <v/>
      </c>
      <c r="P262" s="16"/>
      <c r="Q262" s="26"/>
      <c r="R262" s="26"/>
      <c r="S262" s="22"/>
      <c r="T262" s="52" t="n">
        <f aca="false">Tabela_Assis[[#This Row],[Data]]</f>
        <v>45957</v>
      </c>
      <c r="U262" s="21"/>
      <c r="V262" s="24" t="s">
        <v>7561</v>
      </c>
      <c r="W262" s="19"/>
    </row>
    <row r="263" customFormat="false" ht="15" hidden="false" customHeight="false" outlineLevel="0" collapsed="false">
      <c r="A263" s="16">
        <v>45957</v>
      </c>
      <c r="B263" s="17" t="s">
        <v>7306</v>
      </c>
      <c r="C263" s="18" t="s">
        <v>8710</v>
      </c>
      <c r="D263" s="18" t="s">
        <v>8635</v>
      </c>
      <c r="E263" s="19">
        <v>9059</v>
      </c>
      <c r="F263" s="20" t="s">
        <v>8636</v>
      </c>
      <c r="G263" s="20" t="s">
        <v>8182</v>
      </c>
      <c r="H263" s="21" t="s">
        <v>7380</v>
      </c>
      <c r="I263" s="22" t="s">
        <v>8721</v>
      </c>
      <c r="J263" s="23"/>
      <c r="K263" s="21"/>
      <c r="L263" s="24"/>
      <c r="M263" s="16"/>
      <c r="N263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45918</v>
      </c>
      <c r="O263" s="25" t="str">
        <f aca="false">IF(Tabela_Assis[[#This Row],[Fim Garantia]]="","",IF(TODAY()&gt;Tabela_Assis[[#This Row],[Fim Garantia]],"NÃO","SIM"))</f>
        <v/>
      </c>
      <c r="P263" s="16"/>
      <c r="Q263" s="26" t="s">
        <v>7763</v>
      </c>
      <c r="R263" s="26"/>
      <c r="S263" s="22" t="s">
        <v>7855</v>
      </c>
      <c r="T263" s="27">
        <v>45966</v>
      </c>
      <c r="U263" s="173" t="s">
        <v>8559</v>
      </c>
      <c r="V263" s="24" t="s">
        <v>7561</v>
      </c>
      <c r="W263" s="19"/>
    </row>
    <row r="264" customFormat="false" ht="15" hidden="false" customHeight="false" outlineLevel="0" collapsed="false">
      <c r="A264" s="16">
        <v>45958</v>
      </c>
      <c r="B264" s="17" t="s">
        <v>7306</v>
      </c>
      <c r="C264" s="18" t="s">
        <v>7307</v>
      </c>
      <c r="D264" s="18" t="s">
        <v>8722</v>
      </c>
      <c r="E264" s="19">
        <v>6416</v>
      </c>
      <c r="F264" s="20" t="s">
        <v>8723</v>
      </c>
      <c r="G264" s="20" t="s">
        <v>8724</v>
      </c>
      <c r="H264" s="21" t="s">
        <v>7322</v>
      </c>
      <c r="I264" s="22" t="s">
        <v>8725</v>
      </c>
      <c r="J264" s="23"/>
      <c r="K264" s="21" t="s">
        <v>8148</v>
      </c>
      <c r="L264" s="24"/>
      <c r="M264" s="16"/>
      <c r="N26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64" s="25" t="str">
        <f aca="false">IF(Tabela_Assis[[#This Row],[Fim Garantia]]="","",IF(TODAY()&gt;Tabela_Assis[[#This Row],[Fim Garantia]],"NÃO","SIM"))</f>
        <v/>
      </c>
      <c r="P264" s="16"/>
      <c r="Q264" s="26" t="s">
        <v>7763</v>
      </c>
      <c r="R264" s="26"/>
      <c r="S264" s="22" t="s">
        <v>8726</v>
      </c>
      <c r="T264" s="27">
        <v>45965</v>
      </c>
      <c r="U264" s="173" t="s">
        <v>8559</v>
      </c>
      <c r="V264" s="24" t="s">
        <v>7561</v>
      </c>
      <c r="W264" s="19"/>
    </row>
    <row r="265" customFormat="false" ht="15" hidden="false" customHeight="false" outlineLevel="0" collapsed="false">
      <c r="A265" s="16">
        <v>45960</v>
      </c>
      <c r="B265" s="17" t="s">
        <v>7306</v>
      </c>
      <c r="C265" s="18" t="s">
        <v>7307</v>
      </c>
      <c r="D265" s="18" t="s">
        <v>8727</v>
      </c>
      <c r="E265" s="19">
        <v>19500</v>
      </c>
      <c r="F265" s="191" t="s">
        <v>8387</v>
      </c>
      <c r="G265" s="20" t="s">
        <v>8232</v>
      </c>
      <c r="H265" s="21" t="s">
        <v>7340</v>
      </c>
      <c r="I265" s="22" t="s">
        <v>8721</v>
      </c>
      <c r="J265" s="23"/>
      <c r="K265" s="21"/>
      <c r="L265" s="24"/>
      <c r="M265" s="16"/>
      <c r="N26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65" s="25" t="str">
        <f aca="false">IF(Tabela_Assis[[#This Row],[Fim Garantia]]="","",IF(TODAY()&gt;Tabela_Assis[[#This Row],[Fim Garantia]],"NÃO","SIM"))</f>
        <v/>
      </c>
      <c r="P265" s="16"/>
      <c r="Q265" s="26" t="s">
        <v>7763</v>
      </c>
      <c r="R265" s="26" t="s">
        <v>8728</v>
      </c>
      <c r="S265" s="22" t="s">
        <v>8729</v>
      </c>
      <c r="T265" s="27">
        <v>45965</v>
      </c>
      <c r="U265" s="173" t="s">
        <v>8559</v>
      </c>
      <c r="V265" s="24" t="s">
        <v>7561</v>
      </c>
      <c r="W265" s="19"/>
    </row>
    <row r="266" customFormat="false" ht="15" hidden="false" customHeight="false" outlineLevel="0" collapsed="false">
      <c r="A266" s="16">
        <v>45968</v>
      </c>
      <c r="B266" s="17" t="s">
        <v>7306</v>
      </c>
      <c r="C266" s="18" t="s">
        <v>7318</v>
      </c>
      <c r="D266" s="18" t="s">
        <v>8730</v>
      </c>
      <c r="E266" s="19">
        <v>14087</v>
      </c>
      <c r="F266" s="20" t="s">
        <v>8731</v>
      </c>
      <c r="G266" s="20" t="s">
        <v>8732</v>
      </c>
      <c r="H266" s="21" t="s">
        <v>7411</v>
      </c>
      <c r="I266" s="22" t="s">
        <v>8304</v>
      </c>
      <c r="J266" s="23" t="s">
        <v>8733</v>
      </c>
      <c r="K266" s="21"/>
      <c r="L266" s="24">
        <v>624</v>
      </c>
      <c r="M266" s="16"/>
      <c r="N26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66" s="25" t="str">
        <f aca="false">IF(Tabela_Assis[[#This Row],[Fim Garantia]]="","",IF(TODAY()&gt;Tabela_Assis[[#This Row],[Fim Garantia]],"NÃO","SIM"))</f>
        <v/>
      </c>
      <c r="P266" s="16"/>
      <c r="Q266" s="26"/>
      <c r="R266" s="26"/>
      <c r="S266" s="22"/>
      <c r="T266" s="27" t="n">
        <f aca="false">Tabela_Assis[[#This Row],[Data]]</f>
        <v>45968</v>
      </c>
      <c r="U266" s="21"/>
      <c r="V266" s="24" t="s">
        <v>7561</v>
      </c>
      <c r="W266" s="19"/>
    </row>
    <row r="267" customFormat="false" ht="15" hidden="false" customHeight="false" outlineLevel="0" collapsed="false">
      <c r="A267" s="16">
        <v>45968</v>
      </c>
      <c r="B267" s="17" t="s">
        <v>7306</v>
      </c>
      <c r="C267" s="18" t="s">
        <v>7307</v>
      </c>
      <c r="D267" s="18" t="s">
        <v>8734</v>
      </c>
      <c r="E267" s="19">
        <v>23701</v>
      </c>
      <c r="F267" s="20" t="s">
        <v>8735</v>
      </c>
      <c r="G267" s="20" t="s">
        <v>8736</v>
      </c>
      <c r="H267" s="21" t="s">
        <v>7411</v>
      </c>
      <c r="I267" s="22" t="s">
        <v>8737</v>
      </c>
      <c r="J267" s="23" t="s">
        <v>8738</v>
      </c>
      <c r="K267" s="21"/>
      <c r="L267" s="24">
        <v>297</v>
      </c>
      <c r="M267" s="16"/>
      <c r="N26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67" s="25" t="str">
        <f aca="false">IF(Tabela_Assis[[#This Row],[Fim Garantia]]="","",IF(TODAY()&gt;Tabela_Assis[[#This Row],[Fim Garantia]],"NÃO","SIM"))</f>
        <v>NÃO</v>
      </c>
      <c r="P267" s="16">
        <v>46307</v>
      </c>
      <c r="Q267" s="26"/>
      <c r="R267" s="26"/>
      <c r="S267" s="22" t="s">
        <v>8739</v>
      </c>
      <c r="T267" s="27" t="n">
        <f aca="false">Tabela_Assis[[#This Row],[Data]]</f>
        <v>45968</v>
      </c>
      <c r="U267" s="21"/>
      <c r="V267" s="24" t="s">
        <v>8150</v>
      </c>
      <c r="W267" s="19"/>
    </row>
    <row r="268" customFormat="false" ht="15" hidden="false" customHeight="false" outlineLevel="0" collapsed="false">
      <c r="A268" s="16">
        <v>45968</v>
      </c>
      <c r="B268" s="17" t="s">
        <v>7306</v>
      </c>
      <c r="C268" s="18" t="s">
        <v>7307</v>
      </c>
      <c r="D268" s="18" t="s">
        <v>8740</v>
      </c>
      <c r="E268" s="19">
        <v>752</v>
      </c>
      <c r="F268" s="20" t="s">
        <v>8022</v>
      </c>
      <c r="G268" s="20" t="s">
        <v>405</v>
      </c>
      <c r="H268" s="21" t="s">
        <v>7340</v>
      </c>
      <c r="I268" s="22" t="s">
        <v>8741</v>
      </c>
      <c r="J268" s="23"/>
      <c r="K268" s="21"/>
      <c r="L268" s="24"/>
      <c r="M268" s="16"/>
      <c r="N268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45482</v>
      </c>
      <c r="O268" s="25" t="str">
        <f aca="false">IF(Tabela_Assis[[#This Row],[Fim Garantia]]="","",IF(TODAY()&gt;Tabela_Assis[[#This Row],[Fim Garantia]],"NÃO","SIM"))</f>
        <v>NÃO</v>
      </c>
      <c r="P268" s="16">
        <v>46067</v>
      </c>
      <c r="Q268" s="26" t="s">
        <v>7763</v>
      </c>
      <c r="R268" s="26"/>
      <c r="S268" s="22" t="s">
        <v>8568</v>
      </c>
      <c r="T268" s="27">
        <v>45988</v>
      </c>
      <c r="U268" s="21" t="s">
        <v>8559</v>
      </c>
      <c r="V268" s="24" t="s">
        <v>8150</v>
      </c>
      <c r="W268" s="19"/>
    </row>
    <row r="269" customFormat="false" ht="15" hidden="false" customHeight="false" outlineLevel="0" collapsed="false">
      <c r="A269" s="16">
        <v>45974</v>
      </c>
      <c r="B269" s="17" t="s">
        <v>7306</v>
      </c>
      <c r="C269" s="18" t="s">
        <v>7318</v>
      </c>
      <c r="D269" s="18" t="s">
        <v>8742</v>
      </c>
      <c r="E269" s="19">
        <v>5673</v>
      </c>
      <c r="F269" s="20" t="s">
        <v>8743</v>
      </c>
      <c r="G269" s="20" t="s">
        <v>7979</v>
      </c>
      <c r="H269" s="21" t="s">
        <v>8744</v>
      </c>
      <c r="I269" s="22" t="s">
        <v>8304</v>
      </c>
      <c r="J269" s="23"/>
      <c r="K269" s="21"/>
      <c r="L269" s="24"/>
      <c r="M269" s="16"/>
      <c r="N26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69" s="25" t="str">
        <f aca="false">IF(Tabela_Assis[[#This Row],[Fim Garantia]]="","",IF(TODAY()&gt;Tabela_Assis[[#This Row],[Fim Garantia]],"NÃO","SIM"))</f>
        <v/>
      </c>
      <c r="P269" s="16"/>
      <c r="Q269" s="26"/>
      <c r="R269" s="26"/>
      <c r="S269" s="22" t="s">
        <v>8745</v>
      </c>
      <c r="T269" s="27">
        <v>45975</v>
      </c>
      <c r="U269" s="173" t="s">
        <v>8559</v>
      </c>
      <c r="V269" s="24" t="s">
        <v>7561</v>
      </c>
      <c r="W269" s="19"/>
    </row>
    <row r="270" customFormat="false" ht="15" hidden="false" customHeight="false" outlineLevel="0" collapsed="false">
      <c r="A270" s="16">
        <v>45978</v>
      </c>
      <c r="B270" s="17" t="s">
        <v>7306</v>
      </c>
      <c r="C270" s="18" t="s">
        <v>7307</v>
      </c>
      <c r="D270" s="18" t="s">
        <v>8746</v>
      </c>
      <c r="E270" s="19">
        <v>795</v>
      </c>
      <c r="F270" s="20" t="s">
        <v>8747</v>
      </c>
      <c r="G270" s="20" t="s">
        <v>7616</v>
      </c>
      <c r="H270" s="21" t="s">
        <v>8027</v>
      </c>
      <c r="I270" s="22" t="s">
        <v>8748</v>
      </c>
      <c r="J270" s="23"/>
      <c r="K270" s="21"/>
      <c r="L270" s="24"/>
      <c r="M270" s="16"/>
      <c r="N27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70" s="25" t="str">
        <f aca="false">IF(Tabela_Assis[[#This Row],[Fim Garantia]]="","",IF(TODAY()&gt;Tabela_Assis[[#This Row],[Fim Garantia]],"NÃO","SIM"))</f>
        <v>SIM</v>
      </c>
      <c r="P270" s="16">
        <v>46440</v>
      </c>
      <c r="Q270" s="26"/>
      <c r="R270" s="26"/>
      <c r="S270" s="22" t="s">
        <v>8692</v>
      </c>
      <c r="T270" s="27">
        <v>45988</v>
      </c>
      <c r="U270" s="173" t="s">
        <v>8559</v>
      </c>
      <c r="V270" s="24" t="s">
        <v>7561</v>
      </c>
      <c r="W270" s="19"/>
    </row>
    <row r="271" customFormat="false" ht="15" hidden="false" customHeight="false" outlineLevel="0" collapsed="false">
      <c r="A271" s="16">
        <v>45978</v>
      </c>
      <c r="B271" s="17" t="s">
        <v>7306</v>
      </c>
      <c r="C271" s="18" t="s">
        <v>7307</v>
      </c>
      <c r="D271" s="18" t="s">
        <v>8749</v>
      </c>
      <c r="E271" s="19">
        <v>6670</v>
      </c>
      <c r="F271" s="20" t="s">
        <v>7428</v>
      </c>
      <c r="G271" s="20" t="s">
        <v>8750</v>
      </c>
      <c r="H271" s="21" t="s">
        <v>7380</v>
      </c>
      <c r="I271" s="22" t="s">
        <v>8751</v>
      </c>
      <c r="J271" s="23"/>
      <c r="K271" s="21" t="s">
        <v>8752</v>
      </c>
      <c r="L271" s="24"/>
      <c r="M271" s="16"/>
      <c r="N27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71" s="25" t="str">
        <f aca="false">IF(Tabela_Assis[[#This Row],[Fim Garantia]]="","",IF(TODAY()&gt;Tabela_Assis[[#This Row],[Fim Garantia]],"NÃO","SIM"))</f>
        <v>NÃO</v>
      </c>
      <c r="P271" s="16">
        <v>46253</v>
      </c>
      <c r="Q271" s="26" t="s">
        <v>7763</v>
      </c>
      <c r="R271" s="26" t="s">
        <v>8753</v>
      </c>
      <c r="S271" s="22" t="s">
        <v>8568</v>
      </c>
      <c r="T271" s="27">
        <v>45986</v>
      </c>
      <c r="U271" s="173" t="s">
        <v>8559</v>
      </c>
      <c r="V271" s="24" t="s">
        <v>7561</v>
      </c>
      <c r="W271" s="19"/>
    </row>
    <row r="272" customFormat="false" ht="15" hidden="false" customHeight="false" outlineLevel="0" collapsed="false">
      <c r="A272" s="16">
        <v>45978</v>
      </c>
      <c r="B272" s="17" t="s">
        <v>7306</v>
      </c>
      <c r="C272" s="18" t="s">
        <v>7318</v>
      </c>
      <c r="D272" s="18" t="s">
        <v>8754</v>
      </c>
      <c r="E272" s="19">
        <v>16850</v>
      </c>
      <c r="F272" s="20" t="s">
        <v>8503</v>
      </c>
      <c r="G272" s="20" t="s">
        <v>8504</v>
      </c>
      <c r="H272" s="21" t="s">
        <v>7380</v>
      </c>
      <c r="I272" s="22" t="s">
        <v>8721</v>
      </c>
      <c r="J272" s="23" t="s">
        <v>8755</v>
      </c>
      <c r="K272" s="21"/>
      <c r="L272" s="24">
        <v>842</v>
      </c>
      <c r="M272" s="16"/>
      <c r="N27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72" s="25" t="str">
        <f aca="false">IF(Tabela_Assis[[#This Row],[Fim Garantia]]="","",IF(TODAY()&gt;Tabela_Assis[[#This Row],[Fim Garantia]],"NÃO","SIM"))</f>
        <v/>
      </c>
      <c r="P272" s="16"/>
      <c r="Q272" s="26"/>
      <c r="R272" s="26"/>
      <c r="S272" s="22"/>
      <c r="T272" s="27" t="n">
        <f aca="false">Tabela_Assis[[#This Row],[Data]]</f>
        <v>45978</v>
      </c>
      <c r="U272" s="21"/>
      <c r="V272" s="24" t="s">
        <v>7561</v>
      </c>
      <c r="W272" s="19"/>
    </row>
    <row r="273" customFormat="false" ht="15" hidden="false" customHeight="false" outlineLevel="0" collapsed="false">
      <c r="A273" s="16">
        <v>45986</v>
      </c>
      <c r="B273" s="17" t="s">
        <v>7306</v>
      </c>
      <c r="C273" s="18" t="s">
        <v>7307</v>
      </c>
      <c r="D273" s="18" t="s">
        <v>8756</v>
      </c>
      <c r="E273" s="19">
        <v>15512</v>
      </c>
      <c r="F273" s="20" t="s">
        <v>8757</v>
      </c>
      <c r="G273" s="20" t="s">
        <v>405</v>
      </c>
      <c r="H273" s="21" t="s">
        <v>7411</v>
      </c>
      <c r="I273" s="22" t="s">
        <v>8758</v>
      </c>
      <c r="J273" s="23"/>
      <c r="K273" s="21"/>
      <c r="L273" s="24"/>
      <c r="M273" s="16"/>
      <c r="N27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73" s="25" t="str">
        <f aca="false">IF(Tabela_Assis[[#This Row],[Fim Garantia]]="","",IF(TODAY()&gt;Tabela_Assis[[#This Row],[Fim Garantia]],"NÃO","SIM"))</f>
        <v>NÃO</v>
      </c>
      <c r="P273" s="16">
        <v>46243</v>
      </c>
      <c r="Q273" s="26"/>
      <c r="R273" s="26"/>
      <c r="S273" s="22"/>
      <c r="T273" s="52" t="n">
        <f aca="false">Tabela_Assis[[#This Row],[Data]]</f>
        <v>45986</v>
      </c>
      <c r="U273" s="21"/>
      <c r="V273" s="24" t="s">
        <v>8150</v>
      </c>
      <c r="W273" s="19"/>
    </row>
    <row r="274" customFormat="false" ht="15" hidden="false" customHeight="false" outlineLevel="0" collapsed="false">
      <c r="A274" s="16">
        <v>45986</v>
      </c>
      <c r="B274" s="17" t="s">
        <v>7306</v>
      </c>
      <c r="C274" s="18" t="s">
        <v>7307</v>
      </c>
      <c r="D274" s="18" t="s">
        <v>8759</v>
      </c>
      <c r="E274" s="19">
        <v>8583</v>
      </c>
      <c r="F274" s="20" t="s">
        <v>8760</v>
      </c>
      <c r="G274" s="20" t="s">
        <v>8005</v>
      </c>
      <c r="H274" s="21" t="s">
        <v>7380</v>
      </c>
      <c r="I274" s="22" t="s">
        <v>8761</v>
      </c>
      <c r="J274" s="23"/>
      <c r="K274" s="21"/>
      <c r="L274" s="24"/>
      <c r="M274" s="16"/>
      <c r="N27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74" s="25" t="str">
        <f aca="false">IF(Tabela_Assis[[#This Row],[Fim Garantia]]="","",IF(TODAY()&gt;Tabela_Assis[[#This Row],[Fim Garantia]],"NÃO","SIM"))</f>
        <v>NÃO</v>
      </c>
      <c r="P274" s="16">
        <v>46243</v>
      </c>
      <c r="Q274" s="26" t="s">
        <v>7763</v>
      </c>
      <c r="R274" s="26" t="s">
        <v>8762</v>
      </c>
      <c r="S274" s="22" t="s">
        <v>8568</v>
      </c>
      <c r="T274" s="27">
        <v>45986</v>
      </c>
      <c r="U274" s="173" t="s">
        <v>8559</v>
      </c>
      <c r="V274" s="24" t="s">
        <v>7561</v>
      </c>
      <c r="W274" s="19"/>
    </row>
    <row r="275" customFormat="false" ht="15" hidden="false" customHeight="false" outlineLevel="0" collapsed="false">
      <c r="A275" s="16">
        <v>45994</v>
      </c>
      <c r="B275" s="17" t="s">
        <v>7306</v>
      </c>
      <c r="C275" s="18" t="s">
        <v>7307</v>
      </c>
      <c r="D275" s="18" t="s">
        <v>8763</v>
      </c>
      <c r="E275" s="19">
        <v>13935</v>
      </c>
      <c r="F275" s="20" t="s">
        <v>8764</v>
      </c>
      <c r="G275" s="20" t="s">
        <v>256</v>
      </c>
      <c r="H275" s="21" t="s">
        <v>7380</v>
      </c>
      <c r="I275" s="22" t="s">
        <v>8042</v>
      </c>
      <c r="J275" s="23"/>
      <c r="K275" s="21"/>
      <c r="L275" s="24"/>
      <c r="M275" s="16"/>
      <c r="N27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75" s="25" t="str">
        <f aca="false">IF(Tabela_Assis[[#This Row],[Fim Garantia]]="","",IF(TODAY()&gt;Tabela_Assis[[#This Row],[Fim Garantia]],"NÃO","SIM"))</f>
        <v>NÃO</v>
      </c>
      <c r="P275" s="16">
        <v>46134</v>
      </c>
      <c r="Q275" s="26" t="s">
        <v>7763</v>
      </c>
      <c r="R275" s="26"/>
      <c r="S275" s="22" t="s">
        <v>8765</v>
      </c>
      <c r="T275" s="27">
        <v>45996</v>
      </c>
      <c r="U275" s="173" t="s">
        <v>8559</v>
      </c>
      <c r="V275" s="24" t="s">
        <v>7561</v>
      </c>
      <c r="W275" s="19"/>
    </row>
    <row r="276" customFormat="false" ht="15" hidden="false" customHeight="false" outlineLevel="0" collapsed="false">
      <c r="A276" s="16">
        <v>45996</v>
      </c>
      <c r="B276" s="17" t="s">
        <v>7306</v>
      </c>
      <c r="C276" s="18" t="s">
        <v>7307</v>
      </c>
      <c r="D276" s="18" t="s">
        <v>8766</v>
      </c>
      <c r="E276" s="19">
        <v>20818</v>
      </c>
      <c r="F276" s="20" t="s">
        <v>8767</v>
      </c>
      <c r="G276" s="20" t="s">
        <v>8768</v>
      </c>
      <c r="H276" s="21" t="s">
        <v>7380</v>
      </c>
      <c r="I276" s="22" t="s">
        <v>8769</v>
      </c>
      <c r="J276" s="23"/>
      <c r="K276" s="21" t="s">
        <v>8770</v>
      </c>
      <c r="L276" s="24"/>
      <c r="M276" s="16"/>
      <c r="N27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76" s="25" t="str">
        <f aca="false">IF(Tabela_Assis[[#This Row],[Fim Garantia]]="","",IF(TODAY()&gt;Tabela_Assis[[#This Row],[Fim Garantia]],"NÃO","SIM"))</f>
        <v>SIM</v>
      </c>
      <c r="P276" s="16">
        <v>46363</v>
      </c>
      <c r="Q276" s="26" t="s">
        <v>7763</v>
      </c>
      <c r="R276" s="26" t="s">
        <v>8771</v>
      </c>
      <c r="S276" s="22" t="s">
        <v>8568</v>
      </c>
      <c r="T276" s="27">
        <v>46001</v>
      </c>
      <c r="U276" s="173" t="s">
        <v>8559</v>
      </c>
      <c r="V276" s="24" t="s">
        <v>7561</v>
      </c>
      <c r="W276" s="19"/>
    </row>
    <row r="277" customFormat="false" ht="15" hidden="false" customHeight="false" outlineLevel="0" collapsed="false">
      <c r="A277" s="16">
        <v>46001</v>
      </c>
      <c r="B277" s="17" t="s">
        <v>7306</v>
      </c>
      <c r="C277" s="18" t="s">
        <v>7307</v>
      </c>
      <c r="D277" s="18" t="s">
        <v>8772</v>
      </c>
      <c r="E277" s="19">
        <v>10367</v>
      </c>
      <c r="F277" s="20" t="s">
        <v>7767</v>
      </c>
      <c r="G277" s="20" t="s">
        <v>7768</v>
      </c>
      <c r="H277" s="21" t="s">
        <v>7396</v>
      </c>
      <c r="I277" s="22" t="s">
        <v>8773</v>
      </c>
      <c r="J277" s="23"/>
      <c r="K277" s="21"/>
      <c r="L277" s="24"/>
      <c r="M277" s="16"/>
      <c r="N277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45254</v>
      </c>
      <c r="O277" s="25" t="str">
        <f aca="false">IF(Tabela_Assis[[#This Row],[Fim Garantia]]="","",IF(TODAY()&gt;Tabela_Assis[[#This Row],[Fim Garantia]],"NÃO","SIM"))</f>
        <v>SIM</v>
      </c>
      <c r="P277" s="16">
        <v>46342</v>
      </c>
      <c r="Q277" s="26" t="s">
        <v>7763</v>
      </c>
      <c r="R277" s="26"/>
      <c r="S277" s="22"/>
      <c r="T277" s="52" t="n">
        <f aca="false">Tabela_Assis[[#This Row],[Data]]</f>
        <v>46001</v>
      </c>
      <c r="U277" s="21"/>
      <c r="V277" s="24" t="s">
        <v>8150</v>
      </c>
      <c r="W277" s="19"/>
    </row>
    <row r="278" customFormat="false" ht="15" hidden="false" customHeight="false" outlineLevel="0" collapsed="false">
      <c r="A278" s="16">
        <v>46001</v>
      </c>
      <c r="B278" s="17" t="s">
        <v>7306</v>
      </c>
      <c r="C278" s="18" t="s">
        <v>7307</v>
      </c>
      <c r="D278" s="18" t="s">
        <v>8774</v>
      </c>
      <c r="E278" s="19">
        <v>6009</v>
      </c>
      <c r="F278" s="20" t="s">
        <v>7932</v>
      </c>
      <c r="G278" s="20" t="s">
        <v>7933</v>
      </c>
      <c r="H278" s="21" t="s">
        <v>7340</v>
      </c>
      <c r="I278" s="22" t="s">
        <v>7590</v>
      </c>
      <c r="J278" s="23"/>
      <c r="K278" s="21"/>
      <c r="L278" s="24"/>
      <c r="M278" s="16"/>
      <c r="N27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78" s="25" t="str">
        <f aca="false">IF(Tabela_Assis[[#This Row],[Fim Garantia]]="","",IF(TODAY()&gt;Tabela_Assis[[#This Row],[Fim Garantia]],"NÃO","SIM"))</f>
        <v>SIM</v>
      </c>
      <c r="P278" s="16">
        <v>46838</v>
      </c>
      <c r="Q278" s="26"/>
      <c r="R278" s="26"/>
      <c r="S278" s="22"/>
      <c r="T278" s="52" t="n">
        <f aca="false">Tabela_Assis[[#This Row],[Data]]</f>
        <v>46001</v>
      </c>
      <c r="U278" s="21"/>
      <c r="V278" s="24" t="s">
        <v>8150</v>
      </c>
      <c r="W278" s="19"/>
    </row>
    <row r="279" customFormat="false" ht="15" hidden="false" customHeight="false" outlineLevel="0" collapsed="false">
      <c r="A279" s="16">
        <v>46002</v>
      </c>
      <c r="B279" s="17" t="s">
        <v>7306</v>
      </c>
      <c r="C279" s="18" t="s">
        <v>7307</v>
      </c>
      <c r="D279" s="18" t="s">
        <v>8775</v>
      </c>
      <c r="E279" s="19">
        <v>9598</v>
      </c>
      <c r="F279" s="20" t="s">
        <v>8776</v>
      </c>
      <c r="G279" s="20" t="s">
        <v>8777</v>
      </c>
      <c r="H279" s="21" t="s">
        <v>7807</v>
      </c>
      <c r="I279" s="22" t="s">
        <v>7711</v>
      </c>
      <c r="J279" s="23"/>
      <c r="K279" s="21"/>
      <c r="L279" s="24"/>
      <c r="M279" s="16"/>
      <c r="N27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79" s="25" t="str">
        <f aca="false">IF(Tabela_Assis[[#This Row],[Fim Garantia]]="","",IF(TODAY()&gt;Tabela_Assis[[#This Row],[Fim Garantia]],"NÃO","SIM"))</f>
        <v/>
      </c>
      <c r="P279" s="16"/>
      <c r="Q279" s="26"/>
      <c r="R279" s="26"/>
      <c r="S279" s="22"/>
      <c r="T279" s="27" t="n">
        <f aca="false">Tabela_Assis[[#This Row],[Data]]</f>
        <v>46002</v>
      </c>
      <c r="U279" s="21"/>
      <c r="V279" s="24" t="s">
        <v>8150</v>
      </c>
      <c r="W279" s="19"/>
    </row>
    <row r="280" customFormat="false" ht="15" hidden="false" customHeight="false" outlineLevel="0" collapsed="false">
      <c r="A280" s="16">
        <v>46008</v>
      </c>
      <c r="B280" s="17" t="s">
        <v>7306</v>
      </c>
      <c r="C280" s="18" t="s">
        <v>7307</v>
      </c>
      <c r="D280" s="18" t="s">
        <v>8778</v>
      </c>
      <c r="E280" s="19">
        <v>3166</v>
      </c>
      <c r="F280" s="20" t="s">
        <v>8600</v>
      </c>
      <c r="G280" s="20" t="s">
        <v>8779</v>
      </c>
      <c r="H280" s="21" t="s">
        <v>7311</v>
      </c>
      <c r="I280" s="22" t="s">
        <v>8780</v>
      </c>
      <c r="J280" s="23" t="s">
        <v>8781</v>
      </c>
      <c r="K280" s="21"/>
      <c r="L280" s="24">
        <v>842</v>
      </c>
      <c r="M280" s="16" t="s">
        <v>7306</v>
      </c>
      <c r="N28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80" s="25" t="str">
        <f aca="false">IF(Tabela_Assis[[#This Row],[Fim Garantia]]="","",IF(TODAY()&gt;Tabela_Assis[[#This Row],[Fim Garantia]],"NÃO","SIM"))</f>
        <v>NÃO</v>
      </c>
      <c r="P280" s="16">
        <v>46041</v>
      </c>
      <c r="Q280" s="26" t="s">
        <v>7763</v>
      </c>
      <c r="R280" s="26"/>
      <c r="S280" s="22" t="s">
        <v>8782</v>
      </c>
      <c r="T280" s="27">
        <v>46034</v>
      </c>
      <c r="U280" s="21" t="s">
        <v>8783</v>
      </c>
      <c r="V280" s="24" t="s">
        <v>7912</v>
      </c>
      <c r="W280" s="118" t="s">
        <v>8784</v>
      </c>
    </row>
    <row r="281" customFormat="false" ht="15" hidden="false" customHeight="false" outlineLevel="0" collapsed="false">
      <c r="A281" s="16">
        <v>46008</v>
      </c>
      <c r="B281" s="17" t="s">
        <v>7306</v>
      </c>
      <c r="C281" s="18" t="s">
        <v>7318</v>
      </c>
      <c r="D281" s="18" t="s">
        <v>8785</v>
      </c>
      <c r="E281" s="19">
        <v>22250</v>
      </c>
      <c r="F281" s="20" t="s">
        <v>8786</v>
      </c>
      <c r="G281" s="20" t="s">
        <v>8787</v>
      </c>
      <c r="H281" s="21" t="s">
        <v>7411</v>
      </c>
      <c r="I281" s="22" t="s">
        <v>8788</v>
      </c>
      <c r="J281" s="23" t="s">
        <v>8789</v>
      </c>
      <c r="K281" s="21"/>
      <c r="L281" s="24">
        <v>624</v>
      </c>
      <c r="M281" s="16"/>
      <c r="N28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81" s="25" t="str">
        <f aca="false">IF(Tabela_Assis[[#This Row],[Fim Garantia]]="","",IF(TODAY()&gt;Tabela_Assis[[#This Row],[Fim Garantia]],"NÃO","SIM"))</f>
        <v/>
      </c>
      <c r="P281" s="16"/>
      <c r="Q281" s="26"/>
      <c r="R281" s="26"/>
      <c r="S281" s="22"/>
      <c r="T281" s="27" t="n">
        <f aca="false">Tabela_Assis[[#This Row],[Data]]</f>
        <v>46008</v>
      </c>
      <c r="U281" s="173" t="s">
        <v>8559</v>
      </c>
      <c r="V281" s="24" t="s">
        <v>7561</v>
      </c>
      <c r="W281" s="19"/>
    </row>
    <row r="282" customFormat="false" ht="15" hidden="false" customHeight="false" outlineLevel="0" collapsed="false">
      <c r="A282" s="16">
        <v>46010</v>
      </c>
      <c r="B282" s="17" t="s">
        <v>7306</v>
      </c>
      <c r="C282" s="18" t="s">
        <v>7307</v>
      </c>
      <c r="D282" s="18" t="s">
        <v>8790</v>
      </c>
      <c r="E282" s="19">
        <v>5100</v>
      </c>
      <c r="F282" s="20" t="s">
        <v>8791</v>
      </c>
      <c r="G282" s="20" t="s">
        <v>8792</v>
      </c>
      <c r="H282" s="21" t="s">
        <v>7411</v>
      </c>
      <c r="I282" s="22" t="s">
        <v>8793</v>
      </c>
      <c r="J282" s="23"/>
      <c r="K282" s="21"/>
      <c r="L282" s="24"/>
      <c r="M282" s="16"/>
      <c r="N28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82" s="25" t="str">
        <f aca="false">IF(Tabela_Assis[[#This Row],[Fim Garantia]]="","",IF(TODAY()&gt;Tabela_Assis[[#This Row],[Fim Garantia]],"NÃO","SIM"))</f>
        <v>SIM</v>
      </c>
      <c r="P282" s="16">
        <v>47373</v>
      </c>
      <c r="Q282" s="26" t="s">
        <v>7763</v>
      </c>
      <c r="R282" s="26"/>
      <c r="S282" s="22" t="s">
        <v>8794</v>
      </c>
      <c r="T282" s="27">
        <v>46027</v>
      </c>
      <c r="U282" s="173" t="s">
        <v>8559</v>
      </c>
      <c r="V282" s="24" t="s">
        <v>7561</v>
      </c>
      <c r="W282" s="19"/>
    </row>
    <row r="283" customFormat="false" ht="15" hidden="false" customHeight="false" outlineLevel="0" collapsed="false">
      <c r="A283" s="16">
        <v>46013</v>
      </c>
      <c r="B283" s="17" t="s">
        <v>7306</v>
      </c>
      <c r="C283" s="18" t="s">
        <v>7307</v>
      </c>
      <c r="D283" s="18" t="s">
        <v>8795</v>
      </c>
      <c r="E283" s="19">
        <v>35068</v>
      </c>
      <c r="F283" s="20" t="s">
        <v>8539</v>
      </c>
      <c r="G283" s="20" t="s">
        <v>8796</v>
      </c>
      <c r="H283" s="21" t="s">
        <v>7396</v>
      </c>
      <c r="I283" s="22" t="s">
        <v>7590</v>
      </c>
      <c r="J283" s="23"/>
      <c r="K283" s="21"/>
      <c r="L283" s="24"/>
      <c r="M283" s="16"/>
      <c r="N283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45840</v>
      </c>
      <c r="O283" s="25" t="str">
        <f aca="false">IF(Tabela_Assis[[#This Row],[Fim Garantia]]="","",IF(TODAY()&gt;Tabela_Assis[[#This Row],[Fim Garantia]],"NÃO","SIM"))</f>
        <v/>
      </c>
      <c r="P283" s="16"/>
      <c r="Q283" s="26"/>
      <c r="R283" s="26"/>
      <c r="S283" s="22" t="s">
        <v>8797</v>
      </c>
      <c r="T283" s="27">
        <v>46028</v>
      </c>
      <c r="U283" s="21" t="s">
        <v>8798</v>
      </c>
      <c r="V283" s="24" t="s">
        <v>7561</v>
      </c>
      <c r="W283" s="19"/>
    </row>
    <row r="284" customFormat="false" ht="15" hidden="false" customHeight="false" outlineLevel="0" collapsed="false">
      <c r="A284" s="16">
        <v>46013</v>
      </c>
      <c r="B284" s="17" t="s">
        <v>7306</v>
      </c>
      <c r="C284" s="18" t="s">
        <v>7307</v>
      </c>
      <c r="D284" s="18" t="s">
        <v>8799</v>
      </c>
      <c r="E284" s="19">
        <v>17558</v>
      </c>
      <c r="F284" s="20" t="s">
        <v>8800</v>
      </c>
      <c r="G284" s="20" t="s">
        <v>405</v>
      </c>
      <c r="H284" s="21" t="s">
        <v>7380</v>
      </c>
      <c r="I284" s="22" t="s">
        <v>8801</v>
      </c>
      <c r="J284" s="23"/>
      <c r="K284" s="21"/>
      <c r="L284" s="24"/>
      <c r="M284" s="16"/>
      <c r="N28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84" s="25" t="str">
        <f aca="false">IF(Tabela_Assis[[#This Row],[Fim Garantia]]="","",IF(TODAY()&gt;Tabela_Assis[[#This Row],[Fim Garantia]],"NÃO","SIM"))</f>
        <v>NÃO</v>
      </c>
      <c r="P284" s="16">
        <v>46041</v>
      </c>
      <c r="Q284" s="26" t="s">
        <v>7763</v>
      </c>
      <c r="R284" s="26"/>
      <c r="S284" s="22" t="s">
        <v>8802</v>
      </c>
      <c r="T284" s="27">
        <v>46028</v>
      </c>
      <c r="U284" s="21" t="s">
        <v>8803</v>
      </c>
      <c r="V284" s="24" t="s">
        <v>7561</v>
      </c>
      <c r="W284" s="19"/>
    </row>
    <row r="285" customFormat="false" ht="15" hidden="false" customHeight="false" outlineLevel="0" collapsed="false">
      <c r="A285" s="16">
        <v>46015</v>
      </c>
      <c r="B285" s="17" t="s">
        <v>7306</v>
      </c>
      <c r="C285" s="18" t="s">
        <v>7307</v>
      </c>
      <c r="D285" s="18" t="s">
        <v>8804</v>
      </c>
      <c r="E285" s="19">
        <v>16411</v>
      </c>
      <c r="F285" s="20" t="s">
        <v>7428</v>
      </c>
      <c r="G285" s="20" t="s">
        <v>8805</v>
      </c>
      <c r="H285" s="21" t="s">
        <v>7380</v>
      </c>
      <c r="I285" s="22" t="s">
        <v>8806</v>
      </c>
      <c r="J285" s="23"/>
      <c r="K285" s="21"/>
      <c r="L285" s="24"/>
      <c r="M285" s="16"/>
      <c r="N28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85" s="25" t="str">
        <f aca="false">IF(Tabela_Assis[[#This Row],[Fim Garantia]]="","",IF(TODAY()&gt;Tabela_Assis[[#This Row],[Fim Garantia]],"NÃO","SIM"))</f>
        <v>SIM</v>
      </c>
      <c r="P285" s="16">
        <v>46511</v>
      </c>
      <c r="Q285" s="26" t="s">
        <v>7763</v>
      </c>
      <c r="R285" s="26"/>
      <c r="S285" s="22" t="s">
        <v>8692</v>
      </c>
      <c r="T285" s="27">
        <v>46029</v>
      </c>
      <c r="U285" s="21" t="s">
        <v>8803</v>
      </c>
      <c r="V285" s="24" t="s">
        <v>7561</v>
      </c>
      <c r="W285" s="19"/>
    </row>
    <row r="286" s="63" customFormat="true" ht="15" hidden="false" customHeight="false" outlineLevel="0" collapsed="false">
      <c r="A286" s="28"/>
      <c r="B286" s="29"/>
      <c r="C286" s="33"/>
      <c r="D286" s="33"/>
      <c r="E286" s="31"/>
      <c r="F286" s="32"/>
      <c r="G286" s="32"/>
      <c r="H286" s="33"/>
      <c r="I286" s="34"/>
      <c r="J286" s="35"/>
      <c r="K286" s="33"/>
      <c r="L286" s="36"/>
      <c r="M286" s="28"/>
      <c r="N286" s="28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86" s="28"/>
      <c r="P286" s="28"/>
      <c r="Q286" s="37"/>
      <c r="R286" s="37"/>
      <c r="S286" s="34"/>
      <c r="T286" s="38"/>
      <c r="U286" s="33"/>
      <c r="V286" s="36"/>
      <c r="W286" s="31"/>
    </row>
    <row r="287" customFormat="false" ht="15" hidden="false" customHeight="false" outlineLevel="0" collapsed="false">
      <c r="A287" s="16">
        <v>46027</v>
      </c>
      <c r="B287" s="17" t="s">
        <v>7306</v>
      </c>
      <c r="C287" s="18" t="s">
        <v>7307</v>
      </c>
      <c r="D287" s="18" t="s">
        <v>8807</v>
      </c>
      <c r="E287" s="19">
        <v>20893</v>
      </c>
      <c r="F287" s="20" t="s">
        <v>8808</v>
      </c>
      <c r="G287" s="20" t="s">
        <v>8182</v>
      </c>
      <c r="H287" s="21" t="s">
        <v>7411</v>
      </c>
      <c r="I287" s="22" t="s">
        <v>8809</v>
      </c>
      <c r="J287" s="23"/>
      <c r="K287" s="21"/>
      <c r="L287" s="24"/>
      <c r="M287" s="16"/>
      <c r="N28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87" s="25" t="str">
        <f aca="false">IF(Tabela_Assis[[#This Row],[Fim Garantia]]="","",IF(TODAY()&gt;Tabela_Assis[[#This Row],[Fim Garantia]],"NÃO","SIM"))</f>
        <v>SIM</v>
      </c>
      <c r="P287" s="16">
        <v>47386</v>
      </c>
      <c r="Q287" s="26"/>
      <c r="R287" s="26"/>
      <c r="S287" s="22" t="s">
        <v>8810</v>
      </c>
      <c r="T287" s="27">
        <v>46034</v>
      </c>
      <c r="U287" s="21" t="s">
        <v>8811</v>
      </c>
      <c r="V287" s="24" t="s">
        <v>7561</v>
      </c>
      <c r="W287" s="19"/>
    </row>
    <row r="288" customFormat="false" ht="15" hidden="false" customHeight="false" outlineLevel="0" collapsed="false">
      <c r="A288" s="16">
        <v>46029</v>
      </c>
      <c r="B288" s="17" t="s">
        <v>7306</v>
      </c>
      <c r="C288" s="18" t="s">
        <v>7307</v>
      </c>
      <c r="D288" s="18" t="s">
        <v>8812</v>
      </c>
      <c r="E288" s="19">
        <v>25976</v>
      </c>
      <c r="F288" s="20" t="s">
        <v>8813</v>
      </c>
      <c r="G288" s="20" t="s">
        <v>7371</v>
      </c>
      <c r="H288" s="21" t="s">
        <v>7462</v>
      </c>
      <c r="I288" s="22" t="s">
        <v>8814</v>
      </c>
      <c r="J288" s="23"/>
      <c r="K288" s="21"/>
      <c r="L288" s="24"/>
      <c r="M288" s="16"/>
      <c r="N28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88" s="25" t="str">
        <f aca="false">IF(Tabela_Assis[[#This Row],[Fim Garantia]]="","",IF(TODAY()&gt;Tabela_Assis[[#This Row],[Fim Garantia]],"NÃO","SIM"))</f>
        <v>NÃO</v>
      </c>
      <c r="P288" s="16">
        <v>46131</v>
      </c>
      <c r="Q288" s="26"/>
      <c r="R288" s="26"/>
      <c r="S288" s="22" t="s">
        <v>8815</v>
      </c>
      <c r="T288" s="27">
        <v>46035</v>
      </c>
      <c r="U288" s="21" t="s">
        <v>8783</v>
      </c>
      <c r="V288" s="24" t="s">
        <v>7561</v>
      </c>
      <c r="W288" s="19"/>
    </row>
    <row r="289" customFormat="false" ht="15" hidden="false" customHeight="false" outlineLevel="0" collapsed="false">
      <c r="A289" s="16">
        <v>46030</v>
      </c>
      <c r="B289" s="17" t="s">
        <v>7306</v>
      </c>
      <c r="C289" s="18" t="s">
        <v>7307</v>
      </c>
      <c r="D289" s="18" t="s">
        <v>8816</v>
      </c>
      <c r="E289" s="19">
        <v>15105</v>
      </c>
      <c r="F289" s="20" t="s">
        <v>8817</v>
      </c>
      <c r="G289" s="20" t="s">
        <v>8818</v>
      </c>
      <c r="H289" s="21" t="s">
        <v>7340</v>
      </c>
      <c r="I289" s="22" t="s">
        <v>8819</v>
      </c>
      <c r="J289" s="23"/>
      <c r="K289" s="21"/>
      <c r="L289" s="24"/>
      <c r="M289" s="16"/>
      <c r="N28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89" s="25" t="str">
        <f aca="false">IF(Tabela_Assis[[#This Row],[Fim Garantia]]="","",IF(TODAY()&gt;Tabela_Assis[[#This Row],[Fim Garantia]],"NÃO","SIM"))</f>
        <v>SIM</v>
      </c>
      <c r="P289" s="16">
        <v>46769</v>
      </c>
      <c r="Q289" s="26" t="s">
        <v>7763</v>
      </c>
      <c r="R289" s="26"/>
      <c r="S289" s="22" t="s">
        <v>8820</v>
      </c>
      <c r="T289" s="27">
        <v>46035</v>
      </c>
      <c r="U289" s="21" t="s">
        <v>8783</v>
      </c>
      <c r="V289" s="24" t="s">
        <v>7561</v>
      </c>
      <c r="W289" s="19"/>
    </row>
    <row r="290" customFormat="false" ht="15" hidden="false" customHeight="false" outlineLevel="0" collapsed="false">
      <c r="A290" s="16">
        <v>46036</v>
      </c>
      <c r="B290" s="17" t="s">
        <v>7306</v>
      </c>
      <c r="C290" s="18" t="s">
        <v>7318</v>
      </c>
      <c r="D290" s="18" t="s">
        <v>8821</v>
      </c>
      <c r="E290" s="19">
        <v>12700</v>
      </c>
      <c r="F290" s="20" t="s">
        <v>8822</v>
      </c>
      <c r="G290" s="20" t="s">
        <v>405</v>
      </c>
      <c r="H290" s="21" t="s">
        <v>7340</v>
      </c>
      <c r="I290" s="22" t="s">
        <v>8823</v>
      </c>
      <c r="J290" s="23" t="s">
        <v>8824</v>
      </c>
      <c r="K290" s="21"/>
      <c r="L290" s="24">
        <v>434</v>
      </c>
      <c r="M290" s="16"/>
      <c r="N29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90" s="25" t="str">
        <f aca="false">IF(Tabela_Assis[[#This Row],[Fim Garantia]]="","",IF(TODAY()&gt;Tabela_Assis[[#This Row],[Fim Garantia]],"NÃO","SIM"))</f>
        <v/>
      </c>
      <c r="P290" s="16"/>
      <c r="Q290" s="26"/>
      <c r="R290" s="26"/>
      <c r="S290" s="22"/>
      <c r="T290" s="27" t="n">
        <f aca="false">Tabela_Assis[[#This Row],[Data]]</f>
        <v>46036</v>
      </c>
      <c r="U290" s="21"/>
      <c r="V290" s="24" t="s">
        <v>7561</v>
      </c>
      <c r="W290" s="19"/>
    </row>
    <row r="291" customFormat="false" ht="15" hidden="false" customHeight="false" outlineLevel="0" collapsed="false">
      <c r="A291" s="16">
        <v>46044</v>
      </c>
      <c r="B291" s="17" t="s">
        <v>7306</v>
      </c>
      <c r="C291" s="18" t="s">
        <v>7318</v>
      </c>
      <c r="D291" s="18" t="s">
        <v>8825</v>
      </c>
      <c r="E291" s="19">
        <v>33901</v>
      </c>
      <c r="F291" s="20" t="s">
        <v>8826</v>
      </c>
      <c r="G291" s="20" t="s">
        <v>8827</v>
      </c>
      <c r="H291" s="21" t="s">
        <v>7380</v>
      </c>
      <c r="I291" s="22" t="s">
        <v>8828</v>
      </c>
      <c r="J291" s="23" t="s">
        <v>8829</v>
      </c>
      <c r="K291" s="21"/>
      <c r="L291" s="24">
        <v>842</v>
      </c>
      <c r="M291" s="16"/>
      <c r="N29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91" s="25" t="str">
        <f aca="false">IF(Tabela_Assis[[#This Row],[Fim Garantia]]="","",IF(TODAY()&gt;Tabela_Assis[[#This Row],[Fim Garantia]],"NÃO","SIM"))</f>
        <v/>
      </c>
      <c r="P291" s="16"/>
      <c r="Q291" s="26"/>
      <c r="R291" s="26"/>
      <c r="S291" s="22"/>
      <c r="T291" s="27" t="n">
        <f aca="false">Tabela_Assis[[#This Row],[Data]]</f>
        <v>46044</v>
      </c>
      <c r="U291" s="21"/>
      <c r="V291" s="24" t="s">
        <v>7561</v>
      </c>
      <c r="W291" s="19"/>
    </row>
    <row r="292" customFormat="false" ht="23.85" hidden="false" customHeight="false" outlineLevel="0" collapsed="false">
      <c r="A292" s="16">
        <v>46045</v>
      </c>
      <c r="B292" s="17" t="s">
        <v>7306</v>
      </c>
      <c r="C292" s="18" t="s">
        <v>7307</v>
      </c>
      <c r="D292" s="18" t="s">
        <v>8830</v>
      </c>
      <c r="E292" s="19">
        <v>15512</v>
      </c>
      <c r="F292" s="20" t="s">
        <v>8757</v>
      </c>
      <c r="G292" s="20" t="s">
        <v>405</v>
      </c>
      <c r="H292" s="21" t="s">
        <v>7411</v>
      </c>
      <c r="I292" s="22" t="s">
        <v>8831</v>
      </c>
      <c r="J292" s="23"/>
      <c r="K292" s="21"/>
      <c r="L292" s="24"/>
      <c r="M292" s="16"/>
      <c r="N292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45986</v>
      </c>
      <c r="O292" s="25" t="str">
        <f aca="false">IF(Tabela_Assis[[#This Row],[Fim Garantia]]="","",IF(TODAY()&gt;Tabela_Assis[[#This Row],[Fim Garantia]],"NÃO","SIM"))</f>
        <v>NÃO</v>
      </c>
      <c r="P292" s="16">
        <v>46243</v>
      </c>
      <c r="Q292" s="26" t="s">
        <v>7763</v>
      </c>
      <c r="R292" s="26"/>
      <c r="S292" s="22" t="s">
        <v>8832</v>
      </c>
      <c r="T292" s="27">
        <v>46055</v>
      </c>
      <c r="U292" s="21" t="s">
        <v>8811</v>
      </c>
      <c r="V292" s="24" t="s">
        <v>7561</v>
      </c>
      <c r="W292" s="19"/>
    </row>
    <row r="293" customFormat="false" ht="15" hidden="false" customHeight="false" outlineLevel="0" collapsed="false">
      <c r="A293" s="16">
        <v>46048</v>
      </c>
      <c r="B293" s="17" t="s">
        <v>7306</v>
      </c>
      <c r="C293" s="18" t="s">
        <v>7307</v>
      </c>
      <c r="D293" s="18" t="s">
        <v>8833</v>
      </c>
      <c r="E293" s="19">
        <v>13153</v>
      </c>
      <c r="F293" s="20" t="s">
        <v>8834</v>
      </c>
      <c r="G293" s="20" t="s">
        <v>7683</v>
      </c>
      <c r="H293" s="21" t="s">
        <v>7380</v>
      </c>
      <c r="I293" s="22" t="s">
        <v>8835</v>
      </c>
      <c r="J293" s="23"/>
      <c r="K293" s="21"/>
      <c r="L293" s="24"/>
      <c r="M293" s="16"/>
      <c r="N29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93" s="25" t="str">
        <f aca="false">IF(Tabela_Assis[[#This Row],[Fim Garantia]]="","",IF(TODAY()&gt;Tabela_Assis[[#This Row],[Fim Garantia]],"NÃO","SIM"))</f>
        <v>NÃO</v>
      </c>
      <c r="P293" s="16">
        <v>46307</v>
      </c>
      <c r="Q293" s="26" t="s">
        <v>7763</v>
      </c>
      <c r="R293" s="26"/>
      <c r="S293" s="22" t="s">
        <v>8836</v>
      </c>
      <c r="T293" s="27">
        <v>46050</v>
      </c>
      <c r="U293" s="21" t="s">
        <v>8783</v>
      </c>
      <c r="V293" s="24" t="s">
        <v>7561</v>
      </c>
      <c r="W293" s="19"/>
    </row>
    <row r="294" customFormat="false" ht="15" hidden="false" customHeight="false" outlineLevel="0" collapsed="false">
      <c r="A294" s="16">
        <v>46055</v>
      </c>
      <c r="B294" s="17" t="s">
        <v>7306</v>
      </c>
      <c r="C294" s="18" t="s">
        <v>7318</v>
      </c>
      <c r="D294" s="18" t="s">
        <v>8837</v>
      </c>
      <c r="E294" s="19">
        <v>33677</v>
      </c>
      <c r="F294" s="20" t="s">
        <v>8838</v>
      </c>
      <c r="G294" s="20" t="s">
        <v>8839</v>
      </c>
      <c r="H294" s="21" t="s">
        <v>7380</v>
      </c>
      <c r="I294" s="22" t="s">
        <v>8840</v>
      </c>
      <c r="J294" s="23" t="s">
        <v>8841</v>
      </c>
      <c r="K294" s="21"/>
      <c r="L294" s="24">
        <v>842</v>
      </c>
      <c r="M294" s="16"/>
      <c r="N29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94" s="25" t="str">
        <f aca="false">IF(Tabela_Assis[[#This Row],[Fim Garantia]]="","",IF(TODAY()&gt;Tabela_Assis[[#This Row],[Fim Garantia]],"NÃO","SIM"))</f>
        <v/>
      </c>
      <c r="P294" s="16"/>
      <c r="Q294" s="26"/>
      <c r="R294" s="26"/>
      <c r="S294" s="22"/>
      <c r="T294" s="27" t="n">
        <f aca="false">Tabela_Assis[[#This Row],[Data]]</f>
        <v>46055</v>
      </c>
      <c r="U294" s="21"/>
      <c r="V294" s="24" t="s">
        <v>7561</v>
      </c>
      <c r="W294" s="19"/>
    </row>
    <row r="295" customFormat="false" ht="15" hidden="false" customHeight="false" outlineLevel="0" collapsed="false">
      <c r="A295" s="16">
        <v>46055</v>
      </c>
      <c r="B295" s="17" t="s">
        <v>7306</v>
      </c>
      <c r="C295" s="18" t="s">
        <v>7307</v>
      </c>
      <c r="D295" s="18" t="s">
        <v>8842</v>
      </c>
      <c r="E295" s="19">
        <v>10305</v>
      </c>
      <c r="F295" s="20" t="s">
        <v>8582</v>
      </c>
      <c r="G295" s="20" t="s">
        <v>8843</v>
      </c>
      <c r="H295" s="21" t="s">
        <v>7380</v>
      </c>
      <c r="I295" s="22" t="s">
        <v>8844</v>
      </c>
      <c r="J295" s="23"/>
      <c r="K295" s="21"/>
      <c r="L295" s="24"/>
      <c r="M295" s="16"/>
      <c r="N29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95" s="25" t="str">
        <f aca="false">IF(Tabela_Assis[[#This Row],[Fim Garantia]]="","",IF(TODAY()&gt;Tabela_Assis[[#This Row],[Fim Garantia]],"NÃO","SIM"))</f>
        <v>SIM</v>
      </c>
      <c r="P295" s="16">
        <v>46363</v>
      </c>
      <c r="Q295" s="26" t="s">
        <v>7763</v>
      </c>
      <c r="R295" s="26"/>
      <c r="S295" s="22" t="s">
        <v>8782</v>
      </c>
      <c r="T295" s="27">
        <v>46058</v>
      </c>
      <c r="U295" s="21" t="s">
        <v>8803</v>
      </c>
      <c r="V295" s="24" t="s">
        <v>7561</v>
      </c>
      <c r="W295" s="19"/>
    </row>
    <row r="296" customFormat="false" ht="15" hidden="false" customHeight="false" outlineLevel="0" collapsed="false">
      <c r="A296" s="16">
        <v>46056</v>
      </c>
      <c r="B296" s="17" t="s">
        <v>7306</v>
      </c>
      <c r="C296" s="18" t="s">
        <v>7318</v>
      </c>
      <c r="D296" s="18" t="s">
        <v>8845</v>
      </c>
      <c r="E296" s="19">
        <v>12823</v>
      </c>
      <c r="F296" s="20" t="s">
        <v>8846</v>
      </c>
      <c r="G296" s="20" t="s">
        <v>7988</v>
      </c>
      <c r="H296" s="21" t="s">
        <v>7380</v>
      </c>
      <c r="I296" s="22" t="s">
        <v>7952</v>
      </c>
      <c r="J296" s="23" t="s">
        <v>8847</v>
      </c>
      <c r="K296" s="21"/>
      <c r="L296" s="24">
        <v>842</v>
      </c>
      <c r="M296" s="16"/>
      <c r="N29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96" s="25" t="str">
        <f aca="false">IF(Tabela_Assis[[#This Row],[Fim Garantia]]="","",IF(TODAY()&gt;Tabela_Assis[[#This Row],[Fim Garantia]],"NÃO","SIM"))</f>
        <v/>
      </c>
      <c r="P296" s="16"/>
      <c r="Q296" s="26"/>
      <c r="R296" s="26"/>
      <c r="S296" s="22"/>
      <c r="T296" s="27" t="n">
        <f aca="false">Tabela_Assis[[#This Row],[Data]]</f>
        <v>46056</v>
      </c>
      <c r="U296" s="21"/>
      <c r="V296" s="24" t="s">
        <v>7561</v>
      </c>
      <c r="W296" s="19"/>
    </row>
    <row r="297" customFormat="false" ht="35.05" hidden="false" customHeight="false" outlineLevel="0" collapsed="false">
      <c r="A297" s="16">
        <v>46057</v>
      </c>
      <c r="B297" s="17" t="s">
        <v>7306</v>
      </c>
      <c r="C297" s="18" t="s">
        <v>7307</v>
      </c>
      <c r="D297" s="18" t="s">
        <v>8848</v>
      </c>
      <c r="E297" s="19">
        <v>35130</v>
      </c>
      <c r="F297" s="20" t="s">
        <v>8849</v>
      </c>
      <c r="G297" s="20" t="s">
        <v>7695</v>
      </c>
      <c r="H297" s="21" t="s">
        <v>7330</v>
      </c>
      <c r="I297" s="22" t="s">
        <v>8850</v>
      </c>
      <c r="J297" s="23" t="s">
        <v>8851</v>
      </c>
      <c r="K297" s="21"/>
      <c r="L297" s="24">
        <v>433.5</v>
      </c>
      <c r="M297" s="16"/>
      <c r="N297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45177</v>
      </c>
      <c r="O297" s="25" t="str">
        <f aca="false">IF(Tabela_Assis[[#This Row],[Fim Garantia]]="","",IF(TODAY()&gt;Tabela_Assis[[#This Row],[Fim Garantia]],"NÃO","SIM"))</f>
        <v>SIM</v>
      </c>
      <c r="P297" s="16">
        <v>46575</v>
      </c>
      <c r="Q297" s="26" t="s">
        <v>7763</v>
      </c>
      <c r="R297" s="26"/>
      <c r="S297" s="22" t="s">
        <v>8852</v>
      </c>
      <c r="T297" s="27">
        <v>46064</v>
      </c>
      <c r="U297" s="21" t="s">
        <v>8783</v>
      </c>
      <c r="V297" s="24" t="s">
        <v>7561</v>
      </c>
      <c r="W297" s="19"/>
    </row>
    <row r="298" customFormat="false" ht="15" hidden="false" customHeight="false" outlineLevel="0" collapsed="false">
      <c r="A298" s="16">
        <v>46057</v>
      </c>
      <c r="B298" s="17" t="s">
        <v>7306</v>
      </c>
      <c r="C298" s="18" t="s">
        <v>7307</v>
      </c>
      <c r="D298" s="18" t="s">
        <v>8853</v>
      </c>
      <c r="E298" s="19">
        <v>8249</v>
      </c>
      <c r="F298" s="20" t="s">
        <v>7435</v>
      </c>
      <c r="G298" s="20" t="s">
        <v>7436</v>
      </c>
      <c r="H298" s="41" t="s">
        <v>7437</v>
      </c>
      <c r="I298" s="22" t="s">
        <v>8854</v>
      </c>
      <c r="J298" s="23"/>
      <c r="K298" s="21"/>
      <c r="L298" s="24"/>
      <c r="M298" s="16"/>
      <c r="N29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98" s="25" t="str">
        <f aca="false">IF(Tabela_Assis[[#This Row],[Fim Garantia]]="","",IF(TODAY()&gt;Tabela_Assis[[#This Row],[Fim Garantia]],"NÃO","SIM"))</f>
        <v>NÃO</v>
      </c>
      <c r="P298" s="16">
        <v>46307</v>
      </c>
      <c r="Q298" s="26" t="s">
        <v>7763</v>
      </c>
      <c r="R298" s="26"/>
      <c r="S298" s="22" t="s">
        <v>8855</v>
      </c>
      <c r="T298" s="27">
        <v>46065</v>
      </c>
      <c r="U298" s="21" t="s">
        <v>8783</v>
      </c>
      <c r="V298" s="24" t="s">
        <v>7561</v>
      </c>
      <c r="W298" s="19"/>
    </row>
    <row r="299" customFormat="false" ht="15" hidden="false" customHeight="false" outlineLevel="0" collapsed="false">
      <c r="A299" s="16">
        <v>46058</v>
      </c>
      <c r="B299" s="17" t="s">
        <v>7306</v>
      </c>
      <c r="C299" s="18" t="s">
        <v>7307</v>
      </c>
      <c r="D299" s="18" t="s">
        <v>8856</v>
      </c>
      <c r="E299" s="19">
        <v>19895</v>
      </c>
      <c r="F299" s="20" t="s">
        <v>8653</v>
      </c>
      <c r="G299" s="20" t="s">
        <v>8654</v>
      </c>
      <c r="H299" s="21" t="s">
        <v>7361</v>
      </c>
      <c r="I299" s="22" t="s">
        <v>8857</v>
      </c>
      <c r="J299" s="23"/>
      <c r="K299" s="21" t="s">
        <v>8858</v>
      </c>
      <c r="L299" s="24"/>
      <c r="M299" s="16"/>
      <c r="N29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299" s="25" t="str">
        <f aca="false">IF(Tabela_Assis[[#This Row],[Fim Garantia]]="","",IF(TODAY()&gt;Tabela_Assis[[#This Row],[Fim Garantia]],"NÃO","SIM"))</f>
        <v>SIM</v>
      </c>
      <c r="P299" s="16">
        <v>47475</v>
      </c>
      <c r="Q299" s="26" t="s">
        <v>7763</v>
      </c>
      <c r="R299" s="26" t="s">
        <v>8859</v>
      </c>
      <c r="S299" s="22" t="s">
        <v>8860</v>
      </c>
      <c r="T299" s="27">
        <v>46062</v>
      </c>
      <c r="U299" s="21" t="s">
        <v>8803</v>
      </c>
      <c r="V299" s="24" t="s">
        <v>7561</v>
      </c>
      <c r="W299" s="19"/>
    </row>
    <row r="300" customFormat="false" ht="15" hidden="false" customHeight="false" outlineLevel="0" collapsed="false">
      <c r="A300" s="16">
        <v>46059</v>
      </c>
      <c r="B300" s="17" t="s">
        <v>7306</v>
      </c>
      <c r="C300" s="18" t="s">
        <v>7307</v>
      </c>
      <c r="D300" s="18" t="s">
        <v>8861</v>
      </c>
      <c r="E300" s="19">
        <v>26069</v>
      </c>
      <c r="F300" s="20" t="s">
        <v>8862</v>
      </c>
      <c r="G300" s="20" t="s">
        <v>8862</v>
      </c>
      <c r="H300" s="21" t="s">
        <v>7457</v>
      </c>
      <c r="I300" s="22" t="s">
        <v>8042</v>
      </c>
      <c r="J300" s="23"/>
      <c r="K300" s="21" t="s">
        <v>8863</v>
      </c>
      <c r="L300" s="24"/>
      <c r="M300" s="16"/>
      <c r="N30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00" s="25" t="str">
        <f aca="false">IF(Tabela_Assis[[#This Row],[Fim Garantia]]="","",IF(TODAY()&gt;Tabela_Assis[[#This Row],[Fim Garantia]],"NÃO","SIM"))</f>
        <v>NÃO</v>
      </c>
      <c r="P300" s="16">
        <v>46250</v>
      </c>
      <c r="Q300" s="26"/>
      <c r="R300" s="26" t="s">
        <v>8864</v>
      </c>
      <c r="S300" s="22" t="s">
        <v>8860</v>
      </c>
      <c r="T300" s="27">
        <v>46077</v>
      </c>
      <c r="U300" s="21" t="s">
        <v>8803</v>
      </c>
      <c r="V300" s="24" t="s">
        <v>7561</v>
      </c>
      <c r="W300" s="19"/>
    </row>
    <row r="301" customFormat="false" ht="15" hidden="false" customHeight="false" outlineLevel="0" collapsed="false">
      <c r="A301" s="16">
        <v>46062</v>
      </c>
      <c r="B301" s="17" t="s">
        <v>7306</v>
      </c>
      <c r="C301" s="18" t="s">
        <v>7307</v>
      </c>
      <c r="D301" s="18" t="s">
        <v>8865</v>
      </c>
      <c r="E301" s="19">
        <v>876</v>
      </c>
      <c r="F301" s="20" t="s">
        <v>8866</v>
      </c>
      <c r="G301" s="20" t="s">
        <v>8867</v>
      </c>
      <c r="H301" s="21" t="s">
        <v>8276</v>
      </c>
      <c r="I301" s="22" t="s">
        <v>8780</v>
      </c>
      <c r="J301" s="23"/>
      <c r="K301" s="21"/>
      <c r="L301" s="24"/>
      <c r="M301" s="16"/>
      <c r="N30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01" s="25" t="str">
        <f aca="false">IF(Tabela_Assis[[#This Row],[Fim Garantia]]="","",IF(TODAY()&gt;Tabela_Assis[[#This Row],[Fim Garantia]],"NÃO","SIM"))</f>
        <v>SIM</v>
      </c>
      <c r="P301" s="16">
        <v>46440</v>
      </c>
      <c r="Q301" s="26" t="s">
        <v>7763</v>
      </c>
      <c r="R301" s="26"/>
      <c r="S301" s="22" t="s">
        <v>8868</v>
      </c>
      <c r="T301" s="27">
        <v>46064</v>
      </c>
      <c r="U301" s="21" t="s">
        <v>8783</v>
      </c>
      <c r="V301" s="24" t="s">
        <v>7561</v>
      </c>
      <c r="W301" s="19"/>
    </row>
    <row r="302" customFormat="false" ht="15" hidden="false" customHeight="false" outlineLevel="0" collapsed="false">
      <c r="A302" s="16">
        <v>46062</v>
      </c>
      <c r="B302" s="17" t="s">
        <v>7306</v>
      </c>
      <c r="C302" s="18" t="s">
        <v>7318</v>
      </c>
      <c r="D302" s="18" t="s">
        <v>8869</v>
      </c>
      <c r="E302" s="19">
        <v>10740</v>
      </c>
      <c r="F302" s="20" t="s">
        <v>8870</v>
      </c>
      <c r="G302" s="20" t="s">
        <v>8871</v>
      </c>
      <c r="H302" s="21" t="s">
        <v>7377</v>
      </c>
      <c r="I302" s="22" t="s">
        <v>7590</v>
      </c>
      <c r="J302" s="23" t="s">
        <v>8872</v>
      </c>
      <c r="K302" s="21"/>
      <c r="L302" s="24">
        <v>559.8</v>
      </c>
      <c r="M302" s="16"/>
      <c r="N30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02" s="25" t="str">
        <f aca="false">IF(Tabela_Assis[[#This Row],[Fim Garantia]]="","",IF(TODAY()&gt;Tabela_Assis[[#This Row],[Fim Garantia]],"NÃO","SIM"))</f>
        <v/>
      </c>
      <c r="P302" s="16"/>
      <c r="Q302" s="26"/>
      <c r="R302" s="26"/>
      <c r="S302" s="22"/>
      <c r="T302" s="52" t="n">
        <f aca="false">Tabela_Assis[[#This Row],[Data]]</f>
        <v>46062</v>
      </c>
      <c r="U302" s="21"/>
      <c r="V302" s="24" t="s">
        <v>7561</v>
      </c>
      <c r="W302" s="19"/>
    </row>
    <row r="303" customFormat="false" ht="15" hidden="false" customHeight="false" outlineLevel="0" collapsed="false">
      <c r="A303" s="16">
        <v>46062</v>
      </c>
      <c r="B303" s="17" t="s">
        <v>7306</v>
      </c>
      <c r="C303" s="18" t="s">
        <v>7307</v>
      </c>
      <c r="D303" s="18" t="s">
        <v>8873</v>
      </c>
      <c r="E303" s="19">
        <v>20796</v>
      </c>
      <c r="F303" s="20" t="s">
        <v>8325</v>
      </c>
      <c r="G303" s="20" t="s">
        <v>8325</v>
      </c>
      <c r="H303" s="21" t="s">
        <v>7361</v>
      </c>
      <c r="I303" s="22" t="s">
        <v>8788</v>
      </c>
      <c r="J303" s="23"/>
      <c r="K303" s="21"/>
      <c r="L303" s="24"/>
      <c r="M303" s="16"/>
      <c r="N30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03" s="25" t="str">
        <f aca="false">IF(Tabela_Assis[[#This Row],[Fim Garantia]]="","",IF(TODAY()&gt;Tabela_Assis[[#This Row],[Fim Garantia]],"NÃO","SIM"))</f>
        <v>SIM</v>
      </c>
      <c r="P303" s="16">
        <v>47174</v>
      </c>
      <c r="Q303" s="26" t="s">
        <v>7763</v>
      </c>
      <c r="R303" s="26"/>
      <c r="S303" s="22" t="s">
        <v>8874</v>
      </c>
      <c r="T303" s="27">
        <v>46064</v>
      </c>
      <c r="U303" s="21" t="s">
        <v>8783</v>
      </c>
      <c r="V303" s="24" t="s">
        <v>7561</v>
      </c>
      <c r="W303" s="19"/>
    </row>
    <row r="304" customFormat="false" ht="15" hidden="false" customHeight="false" outlineLevel="0" collapsed="false">
      <c r="A304" s="16">
        <v>46062</v>
      </c>
      <c r="B304" s="17" t="s">
        <v>7306</v>
      </c>
      <c r="C304" s="18" t="s">
        <v>7307</v>
      </c>
      <c r="D304" s="18" t="s">
        <v>8875</v>
      </c>
      <c r="E304" s="19">
        <v>19607</v>
      </c>
      <c r="F304" s="20" t="s">
        <v>8876</v>
      </c>
      <c r="G304" s="20" t="s">
        <v>8031</v>
      </c>
      <c r="H304" s="21" t="s">
        <v>7311</v>
      </c>
      <c r="I304" s="22" t="s">
        <v>8877</v>
      </c>
      <c r="J304" s="23"/>
      <c r="K304" s="21"/>
      <c r="L304" s="24"/>
      <c r="M304" s="16"/>
      <c r="N30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04" s="25" t="str">
        <f aca="false">IF(Tabela_Assis[[#This Row],[Fim Garantia]]="","",IF(TODAY()&gt;Tabela_Assis[[#This Row],[Fim Garantia]],"NÃO","SIM"))</f>
        <v>SIM</v>
      </c>
      <c r="P304" s="16">
        <v>46418</v>
      </c>
      <c r="Q304" s="26" t="s">
        <v>7763</v>
      </c>
      <c r="R304" s="26"/>
      <c r="S304" s="22" t="s">
        <v>8878</v>
      </c>
      <c r="T304" s="27">
        <v>46064</v>
      </c>
      <c r="U304" s="21" t="s">
        <v>8783</v>
      </c>
      <c r="V304" s="24" t="s">
        <v>7561</v>
      </c>
      <c r="W304" s="19"/>
    </row>
    <row r="305" customFormat="false" ht="15" hidden="false" customHeight="false" outlineLevel="0" collapsed="false">
      <c r="A305" s="16">
        <v>46063</v>
      </c>
      <c r="B305" s="17" t="s">
        <v>7306</v>
      </c>
      <c r="C305" s="18" t="s">
        <v>7318</v>
      </c>
      <c r="D305" s="18" t="s">
        <v>8879</v>
      </c>
      <c r="E305" s="19">
        <v>26280</v>
      </c>
      <c r="F305" s="20" t="s">
        <v>7320</v>
      </c>
      <c r="G305" s="20" t="s">
        <v>7321</v>
      </c>
      <c r="H305" s="21" t="s">
        <v>7322</v>
      </c>
      <c r="I305" s="22" t="s">
        <v>8788</v>
      </c>
      <c r="J305" s="23" t="s">
        <v>8880</v>
      </c>
      <c r="K305" s="21"/>
      <c r="L305" s="24">
        <v>1859</v>
      </c>
      <c r="M305" s="16"/>
      <c r="N30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05" s="25" t="str">
        <f aca="false">IF(Tabela_Assis[[#This Row],[Fim Garantia]]="","",IF(TODAY()&gt;Tabela_Assis[[#This Row],[Fim Garantia]],"NÃO","SIM"))</f>
        <v/>
      </c>
      <c r="P305" s="16"/>
      <c r="Q305" s="26"/>
      <c r="R305" s="26"/>
      <c r="S305" s="22"/>
      <c r="T305" s="52" t="n">
        <f aca="false">Tabela_Assis[[#This Row],[Data]]</f>
        <v>46063</v>
      </c>
      <c r="U305" s="21" t="s">
        <v>8559</v>
      </c>
      <c r="V305" s="24" t="s">
        <v>7561</v>
      </c>
      <c r="W305" s="19"/>
    </row>
    <row r="306" customFormat="false" ht="15" hidden="false" customHeight="false" outlineLevel="0" collapsed="false">
      <c r="A306" s="16">
        <v>46063</v>
      </c>
      <c r="B306" s="17" t="s">
        <v>7306</v>
      </c>
      <c r="C306" s="18" t="s">
        <v>7307</v>
      </c>
      <c r="D306" s="18" t="s">
        <v>8881</v>
      </c>
      <c r="E306" s="19">
        <v>8397</v>
      </c>
      <c r="F306" s="20" t="s">
        <v>7428</v>
      </c>
      <c r="G306" s="20" t="s">
        <v>8352</v>
      </c>
      <c r="H306" s="21" t="s">
        <v>7316</v>
      </c>
      <c r="I306" s="22" t="s">
        <v>8882</v>
      </c>
      <c r="J306" s="23"/>
      <c r="K306" s="21" t="s">
        <v>8883</v>
      </c>
      <c r="L306" s="24"/>
      <c r="M306" s="16"/>
      <c r="N30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06" s="25" t="str">
        <f aca="false">IF(Tabela_Assis[[#This Row],[Fim Garantia]]="","",IF(TODAY()&gt;Tabela_Assis[[#This Row],[Fim Garantia]],"NÃO","SIM"))</f>
        <v>NÃO</v>
      </c>
      <c r="P306" s="16">
        <v>46095</v>
      </c>
      <c r="Q306" s="26"/>
      <c r="R306" s="26" t="s">
        <v>8884</v>
      </c>
      <c r="S306" s="22" t="s">
        <v>8860</v>
      </c>
      <c r="T306" s="27">
        <v>46079</v>
      </c>
      <c r="U306" s="21" t="s">
        <v>8811</v>
      </c>
      <c r="V306" s="24" t="s">
        <v>7561</v>
      </c>
      <c r="W306" s="19"/>
    </row>
    <row r="307" customFormat="false" ht="15" hidden="false" customHeight="false" outlineLevel="0" collapsed="false">
      <c r="A307" s="16">
        <v>46064</v>
      </c>
      <c r="B307" s="17" t="s">
        <v>7306</v>
      </c>
      <c r="C307" s="18" t="s">
        <v>7307</v>
      </c>
      <c r="D307" s="18" t="s">
        <v>8885</v>
      </c>
      <c r="E307" s="19">
        <v>18791</v>
      </c>
      <c r="F307" s="20" t="s">
        <v>8886</v>
      </c>
      <c r="G307" s="20" t="s">
        <v>8887</v>
      </c>
      <c r="H307" s="21" t="s">
        <v>7807</v>
      </c>
      <c r="I307" s="22" t="s">
        <v>8888</v>
      </c>
      <c r="J307" s="23"/>
      <c r="K307" s="21" t="s">
        <v>8889</v>
      </c>
      <c r="L307" s="24"/>
      <c r="M307" s="16"/>
      <c r="N30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07" s="25" t="str">
        <f aca="false">IF(Tabela_Assis[[#This Row],[Fim Garantia]]="","",IF(TODAY()&gt;Tabela_Assis[[#This Row],[Fim Garantia]],"NÃO","SIM"))</f>
        <v>SIM</v>
      </c>
      <c r="P307" s="16">
        <v>47072</v>
      </c>
      <c r="Q307" s="26" t="s">
        <v>7763</v>
      </c>
      <c r="R307" s="26" t="s">
        <v>8890</v>
      </c>
      <c r="S307" s="22" t="s">
        <v>8860</v>
      </c>
      <c r="T307" s="27">
        <v>46072</v>
      </c>
      <c r="U307" s="21" t="s">
        <v>8783</v>
      </c>
      <c r="V307" s="24" t="s">
        <v>7561</v>
      </c>
      <c r="W307" s="19"/>
    </row>
    <row r="308" customFormat="false" ht="15" hidden="false" customHeight="false" outlineLevel="0" collapsed="false">
      <c r="A308" s="16">
        <v>46065</v>
      </c>
      <c r="B308" s="17" t="s">
        <v>7306</v>
      </c>
      <c r="C308" s="18" t="s">
        <v>7307</v>
      </c>
      <c r="D308" s="18" t="s">
        <v>8891</v>
      </c>
      <c r="E308" s="19">
        <v>20443</v>
      </c>
      <c r="F308" s="20" t="s">
        <v>8892</v>
      </c>
      <c r="G308" s="20" t="s">
        <v>8893</v>
      </c>
      <c r="H308" s="21" t="s">
        <v>7457</v>
      </c>
      <c r="I308" s="22" t="s">
        <v>7559</v>
      </c>
      <c r="J308" s="23"/>
      <c r="K308" s="21" t="s">
        <v>8894</v>
      </c>
      <c r="L308" s="24"/>
      <c r="M308" s="16"/>
      <c r="N30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08" s="25" t="str">
        <f aca="false">IF(Tabela_Assis[[#This Row],[Fim Garantia]]="","",IF(TODAY()&gt;Tabela_Assis[[#This Row],[Fim Garantia]],"NÃO","SIM"))</f>
        <v>NÃO</v>
      </c>
      <c r="P308" s="16">
        <v>46292</v>
      </c>
      <c r="Q308" s="26"/>
      <c r="R308" s="26" t="s">
        <v>6576</v>
      </c>
      <c r="S308" s="22" t="s">
        <v>8860</v>
      </c>
      <c r="T308" s="27">
        <v>46077</v>
      </c>
      <c r="U308" s="21" t="s">
        <v>8803</v>
      </c>
      <c r="V308" s="24" t="s">
        <v>7561</v>
      </c>
      <c r="W308" s="19"/>
    </row>
    <row r="309" customFormat="false" ht="15" hidden="false" customHeight="false" outlineLevel="0" collapsed="false">
      <c r="A309" s="16">
        <v>46065</v>
      </c>
      <c r="B309" s="17" t="s">
        <v>7306</v>
      </c>
      <c r="C309" s="18" t="s">
        <v>7307</v>
      </c>
      <c r="D309" s="18" t="s">
        <v>8895</v>
      </c>
      <c r="E309" s="19">
        <v>35254</v>
      </c>
      <c r="F309" s="20" t="s">
        <v>8896</v>
      </c>
      <c r="G309" s="20" t="s">
        <v>8897</v>
      </c>
      <c r="H309" s="21" t="s">
        <v>7372</v>
      </c>
      <c r="I309" s="22" t="s">
        <v>8898</v>
      </c>
      <c r="J309" s="23"/>
      <c r="K309" s="21"/>
      <c r="L309" s="24"/>
      <c r="M309" s="16"/>
      <c r="N30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09" s="25" t="str">
        <f aca="false">IF(Tabela_Assis[[#This Row],[Fim Garantia]]="","",IF(TODAY()&gt;Tabela_Assis[[#This Row],[Fim Garantia]],"NÃO","SIM"))</f>
        <v>SIM</v>
      </c>
      <c r="P309" s="16">
        <v>46354</v>
      </c>
      <c r="Q309" s="26"/>
      <c r="R309" s="26"/>
      <c r="S309" s="22" t="s">
        <v>8899</v>
      </c>
      <c r="T309" s="27" t="n">
        <f aca="false">Tabela_Assis[[#This Row],[Data]]</f>
        <v>46065</v>
      </c>
      <c r="U309" s="21" t="s">
        <v>8559</v>
      </c>
      <c r="V309" s="24" t="s">
        <v>7561</v>
      </c>
      <c r="W309" s="19"/>
    </row>
    <row r="310" customFormat="false" ht="23.85" hidden="false" customHeight="false" outlineLevel="0" collapsed="false">
      <c r="A310" s="16">
        <v>46066</v>
      </c>
      <c r="B310" s="17" t="s">
        <v>7306</v>
      </c>
      <c r="C310" s="18" t="s">
        <v>7307</v>
      </c>
      <c r="D310" s="18" t="s">
        <v>8900</v>
      </c>
      <c r="E310" s="19">
        <v>20303</v>
      </c>
      <c r="F310" s="20" t="s">
        <v>8243</v>
      </c>
      <c r="G310" s="20" t="s">
        <v>7371</v>
      </c>
      <c r="H310" s="21" t="s">
        <v>7311</v>
      </c>
      <c r="I310" s="22" t="s">
        <v>8901</v>
      </c>
      <c r="J310" s="23" t="s">
        <v>8902</v>
      </c>
      <c r="K310" s="21" t="s">
        <v>8903</v>
      </c>
      <c r="L310" s="24">
        <v>842</v>
      </c>
      <c r="M310" s="16" t="s">
        <v>7306</v>
      </c>
      <c r="N310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45650</v>
      </c>
      <c r="O310" s="25" t="str">
        <f aca="false">IF(Tabela_Assis[[#This Row],[Fim Garantia]]="","",IF(TODAY()&gt;Tabela_Assis[[#This Row],[Fim Garantia]],"NÃO","SIM"))</f>
        <v>NÃO</v>
      </c>
      <c r="P310" s="16">
        <v>46132</v>
      </c>
      <c r="Q310" s="26" t="s">
        <v>7763</v>
      </c>
      <c r="R310" s="26"/>
      <c r="S310" s="22" t="s">
        <v>8904</v>
      </c>
      <c r="T310" s="27">
        <v>46072</v>
      </c>
      <c r="U310" s="21" t="s">
        <v>8783</v>
      </c>
      <c r="V310" s="24" t="s">
        <v>7912</v>
      </c>
      <c r="W310" s="19" t="s">
        <v>8851</v>
      </c>
    </row>
    <row r="311" customFormat="false" ht="15" hidden="false" customHeight="false" outlineLevel="0" collapsed="false">
      <c r="A311" s="16">
        <v>46071</v>
      </c>
      <c r="B311" s="17" t="s">
        <v>7306</v>
      </c>
      <c r="C311" s="18" t="s">
        <v>8710</v>
      </c>
      <c r="D311" s="18"/>
      <c r="E311" s="19">
        <v>5436</v>
      </c>
      <c r="F311" s="20" t="s">
        <v>8905</v>
      </c>
      <c r="G311" s="20" t="s">
        <v>8140</v>
      </c>
      <c r="H311" s="21" t="s">
        <v>7361</v>
      </c>
      <c r="I311" s="22" t="s">
        <v>8906</v>
      </c>
      <c r="J311" s="23" t="s">
        <v>8907</v>
      </c>
      <c r="K311" s="21"/>
      <c r="L311" s="24">
        <v>175</v>
      </c>
      <c r="M311" s="16" t="s">
        <v>7306</v>
      </c>
      <c r="N31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11" s="25" t="str">
        <f aca="false">IF(Tabela_Assis[[#This Row],[Fim Garantia]]="","",IF(TODAY()&gt;Tabela_Assis[[#This Row],[Fim Garantia]],"NÃO","SIM"))</f>
        <v/>
      </c>
      <c r="P311" s="16"/>
      <c r="Q311" s="26" t="s">
        <v>7763</v>
      </c>
      <c r="R311" s="26"/>
      <c r="S311" s="22" t="s">
        <v>8908</v>
      </c>
      <c r="T311" s="27" t="n">
        <f aca="false">Tabela_Assis[[#This Row],[Data]]</f>
        <v>46071</v>
      </c>
      <c r="U311" s="21" t="s">
        <v>8559</v>
      </c>
      <c r="V311" s="24" t="s">
        <v>7912</v>
      </c>
      <c r="W311" s="19" t="s">
        <v>8909</v>
      </c>
    </row>
    <row r="312" customFormat="false" ht="15" hidden="false" customHeight="false" outlineLevel="0" collapsed="false">
      <c r="A312" s="16">
        <v>46076</v>
      </c>
      <c r="B312" s="17" t="s">
        <v>7306</v>
      </c>
      <c r="C312" s="18" t="s">
        <v>7307</v>
      </c>
      <c r="D312" s="18" t="s">
        <v>8910</v>
      </c>
      <c r="E312" s="19">
        <v>1600</v>
      </c>
      <c r="F312" s="20" t="s">
        <v>8911</v>
      </c>
      <c r="G312" s="20" t="s">
        <v>8912</v>
      </c>
      <c r="H312" s="21" t="s">
        <v>7372</v>
      </c>
      <c r="I312" s="22" t="s">
        <v>8788</v>
      </c>
      <c r="J312" s="23"/>
      <c r="K312" s="21"/>
      <c r="L312" s="24"/>
      <c r="M312" s="16"/>
      <c r="N31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12" s="25" t="str">
        <f aca="false">IF(Tabela_Assis[[#This Row],[Fim Garantia]]="","",IF(TODAY()&gt;Tabela_Assis[[#This Row],[Fim Garantia]],"NÃO","SIM"))</f>
        <v>SIM</v>
      </c>
      <c r="P312" s="16">
        <v>46524</v>
      </c>
      <c r="Q312" s="26" t="s">
        <v>7763</v>
      </c>
      <c r="R312" s="26"/>
      <c r="S312" s="22" t="s">
        <v>8878</v>
      </c>
      <c r="T312" s="27">
        <v>46077</v>
      </c>
      <c r="U312" s="21" t="s">
        <v>8783</v>
      </c>
      <c r="V312" s="24" t="s">
        <v>7561</v>
      </c>
      <c r="W312" s="19"/>
    </row>
    <row r="313" customFormat="false" ht="15" hidden="false" customHeight="false" outlineLevel="0" collapsed="false">
      <c r="A313" s="16">
        <v>46078</v>
      </c>
      <c r="B313" s="17" t="s">
        <v>7306</v>
      </c>
      <c r="C313" s="18" t="s">
        <v>7318</v>
      </c>
      <c r="D313" s="18" t="s">
        <v>8913</v>
      </c>
      <c r="E313" s="19">
        <v>10740</v>
      </c>
      <c r="F313" s="20" t="s">
        <v>8870</v>
      </c>
      <c r="G313" s="20" t="s">
        <v>8871</v>
      </c>
      <c r="H313" s="21" t="s">
        <v>7377</v>
      </c>
      <c r="I313" s="22" t="s">
        <v>8914</v>
      </c>
      <c r="J313" s="23" t="s">
        <v>8915</v>
      </c>
      <c r="K313" s="21"/>
      <c r="L313" s="24">
        <v>175</v>
      </c>
      <c r="M313" s="16"/>
      <c r="N31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13" s="25" t="str">
        <f aca="false">IF(Tabela_Assis[[#This Row],[Fim Garantia]]="","",IF(TODAY()&gt;Tabela_Assis[[#This Row],[Fim Garantia]],"NÃO","SIM"))</f>
        <v/>
      </c>
      <c r="P313" s="16"/>
      <c r="Q313" s="26"/>
      <c r="R313" s="26"/>
      <c r="S313" s="22"/>
      <c r="T313" s="52" t="n">
        <f aca="false">Tabela_Assis[[#This Row],[Data]]</f>
        <v>46078</v>
      </c>
      <c r="U313" s="21" t="s">
        <v>8803</v>
      </c>
      <c r="V313" s="24" t="s">
        <v>7561</v>
      </c>
      <c r="W313" s="19"/>
    </row>
    <row r="314" customFormat="false" ht="15" hidden="false" customHeight="false" outlineLevel="0" collapsed="false">
      <c r="A314" s="16">
        <v>46078</v>
      </c>
      <c r="B314" s="17" t="s">
        <v>7306</v>
      </c>
      <c r="C314" s="18" t="s">
        <v>7307</v>
      </c>
      <c r="D314" s="18" t="s">
        <v>8916</v>
      </c>
      <c r="E314" s="19">
        <v>23400</v>
      </c>
      <c r="F314" s="20" t="s">
        <v>8917</v>
      </c>
      <c r="G314" s="20" t="s">
        <v>8918</v>
      </c>
      <c r="H314" s="21" t="s">
        <v>7411</v>
      </c>
      <c r="I314" s="22" t="s">
        <v>8919</v>
      </c>
      <c r="J314" s="23"/>
      <c r="K314" s="23" t="s">
        <v>8920</v>
      </c>
      <c r="L314" s="24"/>
      <c r="M314" s="16"/>
      <c r="N31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14" s="25" t="str">
        <f aca="false">IF(Tabela_Assis[[#This Row],[Fim Garantia]]="","",IF(TODAY()&gt;Tabela_Assis[[#This Row],[Fim Garantia]],"NÃO","SIM"))</f>
        <v>SIM</v>
      </c>
      <c r="P314" s="16">
        <v>46700</v>
      </c>
      <c r="Q314" s="26" t="s">
        <v>7763</v>
      </c>
      <c r="R314" s="26" t="s">
        <v>8921</v>
      </c>
      <c r="S314" s="22" t="s">
        <v>8860</v>
      </c>
      <c r="T314" s="27">
        <v>46085</v>
      </c>
      <c r="U314" s="21" t="s">
        <v>8811</v>
      </c>
      <c r="V314" s="24" t="s">
        <v>7561</v>
      </c>
      <c r="W314" s="19"/>
    </row>
    <row r="315" customFormat="false" ht="15" hidden="false" customHeight="false" outlineLevel="0" collapsed="false">
      <c r="A315" s="16">
        <v>46078</v>
      </c>
      <c r="B315" s="17" t="s">
        <v>7306</v>
      </c>
      <c r="C315" s="18" t="s">
        <v>7307</v>
      </c>
      <c r="D315" s="18" t="s">
        <v>8922</v>
      </c>
      <c r="E315" s="19">
        <v>13757</v>
      </c>
      <c r="F315" s="20" t="s">
        <v>8923</v>
      </c>
      <c r="G315" s="20" t="s">
        <v>7901</v>
      </c>
      <c r="H315" s="21" t="s">
        <v>7411</v>
      </c>
      <c r="I315" s="22" t="s">
        <v>8924</v>
      </c>
      <c r="J315" s="23" t="s">
        <v>8925</v>
      </c>
      <c r="K315" s="21"/>
      <c r="L315" s="24">
        <v>624</v>
      </c>
      <c r="M315" s="16"/>
      <c r="N31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15" s="25" t="str">
        <f aca="false">IF(Tabela_Assis[[#This Row],[Fim Garantia]]="","",IF(TODAY()&gt;Tabela_Assis[[#This Row],[Fim Garantia]],"NÃO","SIM"))</f>
        <v>NÃO</v>
      </c>
      <c r="P315" s="16">
        <v>46036</v>
      </c>
      <c r="Q315" s="26"/>
      <c r="R315" s="26"/>
      <c r="S315" s="22" t="s">
        <v>8926</v>
      </c>
      <c r="T315" s="27" t="n">
        <f aca="false">Tabela_Assis[[#This Row],[Data]]</f>
        <v>46078</v>
      </c>
      <c r="U315" s="21" t="s">
        <v>8811</v>
      </c>
      <c r="V315" s="24" t="s">
        <v>7561</v>
      </c>
      <c r="W315" s="19"/>
    </row>
    <row r="316" customFormat="false" ht="15" hidden="false" customHeight="false" outlineLevel="0" collapsed="false">
      <c r="A316" s="16">
        <v>46078</v>
      </c>
      <c r="B316" s="17" t="s">
        <v>7306</v>
      </c>
      <c r="C316" s="18" t="s">
        <v>7318</v>
      </c>
      <c r="D316" s="18" t="s">
        <v>8927</v>
      </c>
      <c r="E316" s="19">
        <v>8311</v>
      </c>
      <c r="F316" s="20" t="s">
        <v>8928</v>
      </c>
      <c r="G316" s="20" t="s">
        <v>405</v>
      </c>
      <c r="H316" s="21" t="s">
        <v>7380</v>
      </c>
      <c r="I316" s="22" t="s">
        <v>8929</v>
      </c>
      <c r="J316" s="23" t="s">
        <v>8930</v>
      </c>
      <c r="K316" s="21"/>
      <c r="L316" s="24">
        <v>842</v>
      </c>
      <c r="M316" s="16"/>
      <c r="N31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16" s="25" t="str">
        <f aca="false">IF(Tabela_Assis[[#This Row],[Fim Garantia]]="","",IF(TODAY()&gt;Tabela_Assis[[#This Row],[Fim Garantia]],"NÃO","SIM"))</f>
        <v/>
      </c>
      <c r="P316" s="16"/>
      <c r="Q316" s="26"/>
      <c r="R316" s="26"/>
      <c r="S316" s="22"/>
      <c r="T316" s="27" t="n">
        <f aca="false">Tabela_Assis[[#This Row],[Data]]</f>
        <v>46078</v>
      </c>
      <c r="U316" s="21" t="s">
        <v>8811</v>
      </c>
      <c r="V316" s="24" t="s">
        <v>7561</v>
      </c>
      <c r="W316" s="19"/>
    </row>
    <row r="317" customFormat="false" ht="15" hidden="false" customHeight="false" outlineLevel="0" collapsed="false">
      <c r="A317" s="16">
        <v>46085</v>
      </c>
      <c r="B317" s="17" t="s">
        <v>7306</v>
      </c>
      <c r="C317" s="18" t="s">
        <v>7318</v>
      </c>
      <c r="D317" s="18" t="s">
        <v>8931</v>
      </c>
      <c r="E317" s="19">
        <v>35181</v>
      </c>
      <c r="F317" s="20" t="s">
        <v>8932</v>
      </c>
      <c r="G317" s="20" t="s">
        <v>8041</v>
      </c>
      <c r="H317" s="21" t="s">
        <v>7380</v>
      </c>
      <c r="I317" s="22" t="s">
        <v>8042</v>
      </c>
      <c r="J317" s="23" t="s">
        <v>8933</v>
      </c>
      <c r="K317" s="21"/>
      <c r="L317" s="24">
        <v>842</v>
      </c>
      <c r="M317" s="16"/>
      <c r="N31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17" s="25" t="str">
        <f aca="false">IF(Tabela_Assis[[#This Row],[Fim Garantia]]="","",IF(TODAY()&gt;Tabela_Assis[[#This Row],[Fim Garantia]],"NÃO","SIM"))</f>
        <v/>
      </c>
      <c r="P317" s="16"/>
      <c r="Q317" s="26"/>
      <c r="R317" s="26"/>
      <c r="S317" s="22"/>
      <c r="T317" s="27" t="n">
        <f aca="false">Tabela_Assis[[#This Row],[Data]]</f>
        <v>46085</v>
      </c>
      <c r="U317" s="21"/>
      <c r="V317" s="24" t="s">
        <v>7561</v>
      </c>
      <c r="W317" s="19"/>
    </row>
    <row r="318" customFormat="false" ht="15" hidden="false" customHeight="false" outlineLevel="0" collapsed="false">
      <c r="A318" s="16">
        <v>46085</v>
      </c>
      <c r="B318" s="17" t="s">
        <v>7306</v>
      </c>
      <c r="C318" s="18" t="s">
        <v>7307</v>
      </c>
      <c r="D318" s="18" t="s">
        <v>8934</v>
      </c>
      <c r="E318" s="19">
        <v>2798</v>
      </c>
      <c r="F318" s="20" t="s">
        <v>8351</v>
      </c>
      <c r="G318" s="20" t="s">
        <v>8935</v>
      </c>
      <c r="H318" s="21" t="s">
        <v>8175</v>
      </c>
      <c r="I318" s="22" t="s">
        <v>8936</v>
      </c>
      <c r="J318" s="23"/>
      <c r="K318" s="21"/>
      <c r="L318" s="24"/>
      <c r="M318" s="16"/>
      <c r="N31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18" s="25" t="str">
        <f aca="false">IF(Tabela_Assis[[#This Row],[Fim Garantia]]="","",IF(TODAY()&gt;Tabela_Assis[[#This Row],[Fim Garantia]],"NÃO","SIM"))</f>
        <v>SIM</v>
      </c>
      <c r="P318" s="16">
        <v>47090</v>
      </c>
      <c r="Q318" s="26"/>
      <c r="R318" s="26"/>
      <c r="S318" s="22" t="s">
        <v>8868</v>
      </c>
      <c r="T318" s="27">
        <v>46085</v>
      </c>
      <c r="U318" s="21" t="s">
        <v>8559</v>
      </c>
      <c r="V318" s="24" t="s">
        <v>7561</v>
      </c>
      <c r="W318" s="19"/>
    </row>
    <row r="319" customFormat="false" ht="23.85" hidden="false" customHeight="false" outlineLevel="0" collapsed="false">
      <c r="A319" s="16">
        <v>46085</v>
      </c>
      <c r="B319" s="17" t="s">
        <v>7306</v>
      </c>
      <c r="C319" s="18" t="s">
        <v>7307</v>
      </c>
      <c r="D319" s="18" t="s">
        <v>8937</v>
      </c>
      <c r="E319" s="19">
        <v>7811</v>
      </c>
      <c r="F319" s="20" t="s">
        <v>8445</v>
      </c>
      <c r="G319" s="20" t="s">
        <v>405</v>
      </c>
      <c r="H319" s="21" t="s">
        <v>7411</v>
      </c>
      <c r="I319" s="22" t="s">
        <v>8938</v>
      </c>
      <c r="J319" s="23"/>
      <c r="K319" s="21"/>
      <c r="L319" s="24"/>
      <c r="M319" s="16"/>
      <c r="N319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45777</v>
      </c>
      <c r="O319" s="25" t="str">
        <f aca="false">IF(Tabela_Assis[[#This Row],[Fim Garantia]]="","",IF(TODAY()&gt;Tabela_Assis[[#This Row],[Fim Garantia]],"NÃO","SIM"))</f>
        <v>SIM</v>
      </c>
      <c r="P319" s="16">
        <v>46377</v>
      </c>
      <c r="Q319" s="26" t="s">
        <v>7763</v>
      </c>
      <c r="R319" s="26"/>
      <c r="S319" s="192" t="s">
        <v>8939</v>
      </c>
      <c r="T319" s="27">
        <v>46098</v>
      </c>
      <c r="U319" s="21" t="s">
        <v>8783</v>
      </c>
      <c r="V319" s="24" t="s">
        <v>7561</v>
      </c>
      <c r="W319" s="19"/>
    </row>
    <row r="320" customFormat="false" ht="15" hidden="false" customHeight="false" outlineLevel="0" collapsed="false">
      <c r="A320" s="16">
        <v>46087</v>
      </c>
      <c r="B320" s="17" t="s">
        <v>7306</v>
      </c>
      <c r="C320" s="18" t="s">
        <v>7318</v>
      </c>
      <c r="D320" s="18" t="s">
        <v>8940</v>
      </c>
      <c r="E320" s="19">
        <v>16632</v>
      </c>
      <c r="F320" s="20" t="s">
        <v>8941</v>
      </c>
      <c r="G320" s="20" t="s">
        <v>7666</v>
      </c>
      <c r="H320" s="21" t="s">
        <v>7380</v>
      </c>
      <c r="I320" s="22" t="s">
        <v>8942</v>
      </c>
      <c r="J320" s="23" t="s">
        <v>8943</v>
      </c>
      <c r="K320" s="21"/>
      <c r="L320" s="24">
        <v>842</v>
      </c>
      <c r="M320" s="16"/>
      <c r="N32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20" s="25" t="str">
        <f aca="false">IF(Tabela_Assis[[#This Row],[Fim Garantia]]="","",IF(TODAY()&gt;Tabela_Assis[[#This Row],[Fim Garantia]],"NÃO","SIM"))</f>
        <v/>
      </c>
      <c r="P320" s="16"/>
      <c r="Q320" s="26"/>
      <c r="R320" s="26"/>
      <c r="S320" s="22"/>
      <c r="T320" s="27" t="n">
        <f aca="false">Tabela_Assis[[#This Row],[Data]]</f>
        <v>46087</v>
      </c>
      <c r="U320" s="21"/>
      <c r="V320" s="24" t="s">
        <v>7561</v>
      </c>
      <c r="W320" s="19"/>
    </row>
    <row r="321" customFormat="false" ht="15" hidden="false" customHeight="false" outlineLevel="0" collapsed="false">
      <c r="A321" s="16">
        <v>46092</v>
      </c>
      <c r="B321" s="17" t="s">
        <v>7306</v>
      </c>
      <c r="C321" s="18" t="s">
        <v>7318</v>
      </c>
      <c r="D321" s="18" t="s">
        <v>8944</v>
      </c>
      <c r="E321" s="19">
        <v>515</v>
      </c>
      <c r="F321" s="20" t="s">
        <v>8945</v>
      </c>
      <c r="G321" s="20" t="s">
        <v>7611</v>
      </c>
      <c r="H321" s="21" t="s">
        <v>7380</v>
      </c>
      <c r="I321" s="22" t="s">
        <v>8946</v>
      </c>
      <c r="J321" s="23" t="s">
        <v>8947</v>
      </c>
      <c r="K321" s="21"/>
      <c r="L321" s="24">
        <v>842</v>
      </c>
      <c r="M321" s="16"/>
      <c r="N32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21" s="25" t="str">
        <f aca="false">IF(Tabela_Assis[[#This Row],[Fim Garantia]]="","",IF(TODAY()&gt;Tabela_Assis[[#This Row],[Fim Garantia]],"NÃO","SIM"))</f>
        <v/>
      </c>
      <c r="P321" s="16"/>
      <c r="Q321" s="26"/>
      <c r="R321" s="26"/>
      <c r="S321" s="22"/>
      <c r="T321" s="27" t="n">
        <f aca="false">Tabela_Assis[[#This Row],[Data]]</f>
        <v>46092</v>
      </c>
      <c r="U321" s="21"/>
      <c r="V321" s="24" t="s">
        <v>7561</v>
      </c>
      <c r="W321" s="19"/>
    </row>
    <row r="322" customFormat="false" ht="15" hidden="false" customHeight="false" outlineLevel="0" collapsed="false">
      <c r="A322" s="16">
        <v>46092</v>
      </c>
      <c r="B322" s="17" t="s">
        <v>7306</v>
      </c>
      <c r="C322" s="18" t="s">
        <v>7318</v>
      </c>
      <c r="D322" s="18" t="s">
        <v>8948</v>
      </c>
      <c r="E322" s="19">
        <v>16403</v>
      </c>
      <c r="F322" s="20" t="s">
        <v>8949</v>
      </c>
      <c r="G322" s="20" t="s">
        <v>405</v>
      </c>
      <c r="H322" s="21" t="s">
        <v>7807</v>
      </c>
      <c r="I322" s="22" t="s">
        <v>8950</v>
      </c>
      <c r="J322" s="23" t="s">
        <v>8951</v>
      </c>
      <c r="K322" s="21"/>
      <c r="L322" s="24">
        <v>1206</v>
      </c>
      <c r="M322" s="16"/>
      <c r="N32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22" s="25" t="str">
        <f aca="false">IF(Tabela_Assis[[#This Row],[Fim Garantia]]="","",IF(TODAY()&gt;Tabela_Assis[[#This Row],[Fim Garantia]],"NÃO","SIM"))</f>
        <v/>
      </c>
      <c r="P322" s="16"/>
      <c r="Q322" s="26"/>
      <c r="R322" s="26"/>
      <c r="S322" s="22"/>
      <c r="T322" s="27" t="n">
        <f aca="false">Tabela_Assis[[#This Row],[Data]]</f>
        <v>46092</v>
      </c>
      <c r="U322" s="21"/>
      <c r="V322" s="24" t="s">
        <v>7561</v>
      </c>
      <c r="W322" s="19"/>
    </row>
    <row r="323" customFormat="false" ht="15" hidden="false" customHeight="false" outlineLevel="0" collapsed="false">
      <c r="A323" s="16">
        <v>46098</v>
      </c>
      <c r="B323" s="17" t="s">
        <v>7306</v>
      </c>
      <c r="C323" s="18" t="s">
        <v>7307</v>
      </c>
      <c r="D323" s="18" t="s">
        <v>8952</v>
      </c>
      <c r="E323" s="19">
        <v>24074</v>
      </c>
      <c r="F323" s="20" t="s">
        <v>8953</v>
      </c>
      <c r="G323" s="20" t="s">
        <v>8954</v>
      </c>
      <c r="H323" s="21" t="s">
        <v>7377</v>
      </c>
      <c r="I323" s="22" t="s">
        <v>8955</v>
      </c>
      <c r="J323" s="23"/>
      <c r="K323" s="21"/>
      <c r="L323" s="24"/>
      <c r="M323" s="16"/>
      <c r="N32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23" s="25" t="str">
        <f aca="false">IF(Tabela_Assis[[#This Row],[Fim Garantia]]="","",IF(TODAY()&gt;Tabela_Assis[[#This Row],[Fim Garantia]],"NÃO","SIM"))</f>
        <v>NÃO</v>
      </c>
      <c r="P323" s="16">
        <v>46243</v>
      </c>
      <c r="Q323" s="26" t="s">
        <v>7763</v>
      </c>
      <c r="R323" s="193" t="s">
        <v>8956</v>
      </c>
      <c r="S323" s="22" t="s">
        <v>8860</v>
      </c>
      <c r="T323" s="27">
        <v>46099</v>
      </c>
      <c r="U323" s="21" t="s">
        <v>8783</v>
      </c>
      <c r="V323" s="24" t="s">
        <v>7561</v>
      </c>
      <c r="W323" s="19"/>
    </row>
    <row r="324" customFormat="false" ht="15" hidden="false" customHeight="false" outlineLevel="0" collapsed="false">
      <c r="A324" s="16">
        <v>46098</v>
      </c>
      <c r="B324" s="17" t="s">
        <v>7306</v>
      </c>
      <c r="C324" s="18" t="s">
        <v>7318</v>
      </c>
      <c r="D324" s="18" t="s">
        <v>8957</v>
      </c>
      <c r="E324" s="19">
        <v>5320</v>
      </c>
      <c r="F324" s="20" t="s">
        <v>7428</v>
      </c>
      <c r="G324" s="20" t="s">
        <v>8958</v>
      </c>
      <c r="H324" s="21" t="s">
        <v>7411</v>
      </c>
      <c r="I324" s="22" t="s">
        <v>8959</v>
      </c>
      <c r="J324" s="23" t="s">
        <v>8960</v>
      </c>
      <c r="K324" s="21"/>
      <c r="L324" s="24">
        <v>624</v>
      </c>
      <c r="M324" s="16"/>
      <c r="N32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24" s="25" t="str">
        <f aca="false">IF(Tabela_Assis[[#This Row],[Fim Garantia]]="","",IF(TODAY()&gt;Tabela_Assis[[#This Row],[Fim Garantia]],"NÃO","SIM"))</f>
        <v/>
      </c>
      <c r="P324" s="16"/>
      <c r="Q324" s="26"/>
      <c r="R324" s="26"/>
      <c r="S324" s="22"/>
      <c r="T324" s="27" t="n">
        <f aca="false">Tabela_Assis[[#This Row],[Data]]</f>
        <v>46098</v>
      </c>
      <c r="U324" s="21"/>
      <c r="V324" s="24" t="s">
        <v>7561</v>
      </c>
      <c r="W324" s="19"/>
    </row>
    <row r="325" customFormat="false" ht="15" hidden="false" customHeight="false" outlineLevel="0" collapsed="false">
      <c r="A325" s="16">
        <v>46099</v>
      </c>
      <c r="B325" s="17" t="s">
        <v>7306</v>
      </c>
      <c r="C325" s="18" t="s">
        <v>7307</v>
      </c>
      <c r="D325" s="18" t="s">
        <v>8961</v>
      </c>
      <c r="E325" s="19">
        <v>14133</v>
      </c>
      <c r="F325" s="20" t="s">
        <v>8962</v>
      </c>
      <c r="G325" s="20" t="s">
        <v>8963</v>
      </c>
      <c r="H325" s="21" t="s">
        <v>7380</v>
      </c>
      <c r="I325" s="22" t="s">
        <v>8964</v>
      </c>
      <c r="J325" s="23"/>
      <c r="K325" s="21"/>
      <c r="L325" s="24"/>
      <c r="M325" s="16"/>
      <c r="N32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25" s="25" t="str">
        <f aca="false">IF(Tabela_Assis[[#This Row],[Fim Garantia]]="","",IF(TODAY()&gt;Tabela_Assis[[#This Row],[Fim Garantia]],"NÃO","SIM"))</f>
        <v>SIM</v>
      </c>
      <c r="P325" s="16">
        <v>46711</v>
      </c>
      <c r="Q325" s="26" t="s">
        <v>7763</v>
      </c>
      <c r="R325" s="26" t="s">
        <v>8965</v>
      </c>
      <c r="S325" s="22" t="s">
        <v>8860</v>
      </c>
      <c r="T325" s="27">
        <v>46099</v>
      </c>
      <c r="U325" s="21" t="s">
        <v>8559</v>
      </c>
      <c r="V325" s="24" t="s">
        <v>7561</v>
      </c>
      <c r="W325" s="19"/>
    </row>
    <row r="326" customFormat="false" ht="15" hidden="false" customHeight="false" outlineLevel="0" collapsed="false">
      <c r="A326" s="16">
        <v>46099</v>
      </c>
      <c r="B326" s="17" t="s">
        <v>7306</v>
      </c>
      <c r="C326" s="18" t="s">
        <v>7307</v>
      </c>
      <c r="D326" s="18" t="s">
        <v>8966</v>
      </c>
      <c r="E326" s="19">
        <v>35432</v>
      </c>
      <c r="F326" s="20" t="s">
        <v>8967</v>
      </c>
      <c r="G326" s="20" t="s">
        <v>8968</v>
      </c>
      <c r="H326" s="21" t="s">
        <v>7642</v>
      </c>
      <c r="I326" s="22" t="s">
        <v>8969</v>
      </c>
      <c r="J326" s="23"/>
      <c r="K326" s="21" t="s">
        <v>8970</v>
      </c>
      <c r="L326" s="24"/>
      <c r="M326" s="16"/>
      <c r="N32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26" s="25" t="str">
        <f aca="false">IF(Tabela_Assis[[#This Row],[Fim Garantia]]="","",IF(TODAY()&gt;Tabela_Assis[[#This Row],[Fim Garantia]],"NÃO","SIM"))</f>
        <v>SIM</v>
      </c>
      <c r="P326" s="16">
        <v>46466</v>
      </c>
      <c r="Q326" s="26"/>
      <c r="R326" s="26" t="s">
        <v>8971</v>
      </c>
      <c r="S326" s="22" t="s">
        <v>8860</v>
      </c>
      <c r="T326" s="27">
        <v>46111</v>
      </c>
      <c r="U326" s="21" t="s">
        <v>8811</v>
      </c>
      <c r="V326" s="24" t="s">
        <v>7561</v>
      </c>
      <c r="W326" s="19"/>
    </row>
    <row r="327" customFormat="false" ht="15" hidden="false" customHeight="false" outlineLevel="0" collapsed="false">
      <c r="A327" s="16">
        <v>46111</v>
      </c>
      <c r="B327" s="17" t="s">
        <v>7306</v>
      </c>
      <c r="C327" s="18" t="s">
        <v>7307</v>
      </c>
      <c r="D327" s="18" t="s">
        <v>8972</v>
      </c>
      <c r="E327" s="19">
        <v>4782</v>
      </c>
      <c r="F327" s="20" t="s">
        <v>8973</v>
      </c>
      <c r="G327" s="20" t="s">
        <v>7472</v>
      </c>
      <c r="H327" s="21" t="s">
        <v>8276</v>
      </c>
      <c r="I327" s="22" t="s">
        <v>7711</v>
      </c>
      <c r="J327" s="23"/>
      <c r="K327" s="21"/>
      <c r="L327" s="24"/>
      <c r="M327" s="16"/>
      <c r="N32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27" s="25" t="str">
        <f aca="false">IF(Tabela_Assis[[#This Row],[Fim Garantia]]="","",IF(TODAY()&gt;Tabela_Assis[[#This Row],[Fim Garantia]],"NÃO","SIM"))</f>
        <v>SIM</v>
      </c>
      <c r="P327" s="16">
        <v>46607</v>
      </c>
      <c r="Q327" s="26" t="s">
        <v>7763</v>
      </c>
      <c r="R327" s="26"/>
      <c r="S327" s="22" t="s">
        <v>8974</v>
      </c>
      <c r="T327" s="27">
        <v>46120</v>
      </c>
      <c r="U327" s="21" t="s">
        <v>8783</v>
      </c>
      <c r="V327" s="24" t="s">
        <v>7561</v>
      </c>
      <c r="W327" s="19"/>
    </row>
    <row r="328" customFormat="false" ht="15" hidden="false" customHeight="false" outlineLevel="0" collapsed="false">
      <c r="A328" s="16">
        <v>46111</v>
      </c>
      <c r="B328" s="17" t="s">
        <v>7306</v>
      </c>
      <c r="C328" s="18" t="s">
        <v>7318</v>
      </c>
      <c r="D328" s="18" t="s">
        <v>8975</v>
      </c>
      <c r="E328" s="19">
        <v>33995</v>
      </c>
      <c r="F328" s="20" t="s">
        <v>8976</v>
      </c>
      <c r="G328" s="20" t="s">
        <v>8977</v>
      </c>
      <c r="H328" s="21" t="s">
        <v>7340</v>
      </c>
      <c r="I328" s="22" t="s">
        <v>8788</v>
      </c>
      <c r="J328" s="23" t="s">
        <v>8978</v>
      </c>
      <c r="K328" s="21"/>
      <c r="L328" s="24">
        <v>533.82</v>
      </c>
      <c r="M328" s="16"/>
      <c r="N32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28" s="25" t="str">
        <f aca="false">IF(Tabela_Assis[[#This Row],[Fim Garantia]]="","",IF(TODAY()&gt;Tabela_Assis[[#This Row],[Fim Garantia]],"NÃO","SIM"))</f>
        <v/>
      </c>
      <c r="P328" s="16"/>
      <c r="Q328" s="26"/>
      <c r="R328" s="26"/>
      <c r="S328" s="22"/>
      <c r="T328" s="27" t="n">
        <f aca="false">Tabela_Assis[[#This Row],[Data]]</f>
        <v>46111</v>
      </c>
      <c r="U328" s="21"/>
      <c r="V328" s="24" t="s">
        <v>7561</v>
      </c>
      <c r="W328" s="19"/>
    </row>
    <row r="329" customFormat="false" ht="15" hidden="false" customHeight="false" outlineLevel="0" collapsed="false">
      <c r="A329" s="16">
        <v>46125</v>
      </c>
      <c r="B329" s="17" t="s">
        <v>7306</v>
      </c>
      <c r="C329" s="18" t="s">
        <v>7307</v>
      </c>
      <c r="D329" s="18" t="s">
        <v>8979</v>
      </c>
      <c r="E329" s="19">
        <v>26565</v>
      </c>
      <c r="F329" s="20" t="s">
        <v>8708</v>
      </c>
      <c r="G329" s="20" t="s">
        <v>8212</v>
      </c>
      <c r="H329" s="21" t="s">
        <v>7311</v>
      </c>
      <c r="I329" s="22" t="s">
        <v>8688</v>
      </c>
      <c r="J329" s="23"/>
      <c r="K329" s="21"/>
      <c r="L329" s="24"/>
      <c r="M329" s="16"/>
      <c r="N329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45965</v>
      </c>
      <c r="O329" s="25" t="str">
        <f aca="false">IF(Tabela_Assis[[#This Row],[Fim Garantia]]="","",IF(TODAY()&gt;Tabela_Assis[[#This Row],[Fim Garantia]],"NÃO","SIM"))</f>
        <v>SIM</v>
      </c>
      <c r="P329" s="16">
        <v>46326</v>
      </c>
      <c r="Q329" s="26" t="s">
        <v>7763</v>
      </c>
      <c r="R329" s="26"/>
      <c r="S329" s="22" t="s">
        <v>8980</v>
      </c>
      <c r="T329" s="27">
        <v>46129</v>
      </c>
      <c r="U329" s="21" t="s">
        <v>8783</v>
      </c>
      <c r="V329" s="24" t="s">
        <v>7561</v>
      </c>
      <c r="W329" s="19"/>
    </row>
    <row r="330" customFormat="false" ht="15" hidden="false" customHeight="false" outlineLevel="0" collapsed="false">
      <c r="A330" s="16">
        <v>46125</v>
      </c>
      <c r="B330" s="17" t="s">
        <v>7306</v>
      </c>
      <c r="C330" s="18" t="s">
        <v>7307</v>
      </c>
      <c r="D330" s="18" t="s">
        <v>8981</v>
      </c>
      <c r="E330" s="19">
        <v>1180</v>
      </c>
      <c r="F330" s="20" t="s">
        <v>8982</v>
      </c>
      <c r="G330" s="20" t="s">
        <v>8983</v>
      </c>
      <c r="H330" s="21" t="s">
        <v>8984</v>
      </c>
      <c r="I330" s="22" t="s">
        <v>8985</v>
      </c>
      <c r="J330" s="23"/>
      <c r="K330" s="21"/>
      <c r="L330" s="24"/>
      <c r="M330" s="16"/>
      <c r="N33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30" s="25" t="str">
        <f aca="false">IF(Tabela_Assis[[#This Row],[Fim Garantia]]="","",IF(TODAY()&gt;Tabela_Assis[[#This Row],[Fim Garantia]],"NÃO","SIM"))</f>
        <v>SIM</v>
      </c>
      <c r="P330" s="16">
        <v>46732</v>
      </c>
      <c r="Q330" s="26" t="s">
        <v>7763</v>
      </c>
      <c r="R330" s="26"/>
      <c r="S330" s="22" t="s">
        <v>8986</v>
      </c>
      <c r="T330" s="27">
        <v>46127</v>
      </c>
      <c r="U330" s="21" t="s">
        <v>8783</v>
      </c>
      <c r="V330" s="24" t="s">
        <v>7561</v>
      </c>
      <c r="W330" s="19"/>
    </row>
    <row r="331" customFormat="false" ht="23.85" hidden="false" customHeight="false" outlineLevel="0" collapsed="false">
      <c r="A331" s="16">
        <v>46126</v>
      </c>
      <c r="B331" s="17" t="s">
        <v>7306</v>
      </c>
      <c r="C331" s="18" t="s">
        <v>7307</v>
      </c>
      <c r="D331" s="18" t="s">
        <v>8987</v>
      </c>
      <c r="E331" s="19">
        <v>4928</v>
      </c>
      <c r="F331" s="20" t="s">
        <v>8988</v>
      </c>
      <c r="G331" s="20" t="s">
        <v>7756</v>
      </c>
      <c r="H331" s="21" t="s">
        <v>7361</v>
      </c>
      <c r="I331" s="22" t="s">
        <v>8989</v>
      </c>
      <c r="J331" s="23"/>
      <c r="K331" s="21"/>
      <c r="L331" s="24"/>
      <c r="M331" s="16"/>
      <c r="N33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31" s="25" t="str">
        <f aca="false">IF(Tabela_Assis[[#This Row],[Fim Garantia]]="","",IF(TODAY()&gt;Tabela_Assis[[#This Row],[Fim Garantia]],"NÃO","SIM"))</f>
        <v>SIM</v>
      </c>
      <c r="P331" s="16">
        <v>46351</v>
      </c>
      <c r="Q331" s="26" t="s">
        <v>7763</v>
      </c>
      <c r="R331" s="26"/>
      <c r="S331" s="22" t="s">
        <v>8990</v>
      </c>
      <c r="T331" s="27">
        <v>46132</v>
      </c>
      <c r="U331" s="21" t="s">
        <v>8991</v>
      </c>
      <c r="V331" s="24" t="s">
        <v>7561</v>
      </c>
      <c r="W331" s="19"/>
    </row>
    <row r="332" customFormat="false" ht="15" hidden="false" customHeight="false" outlineLevel="0" collapsed="false">
      <c r="A332" s="16">
        <v>46127</v>
      </c>
      <c r="B332" s="17" t="s">
        <v>7306</v>
      </c>
      <c r="C332" s="18" t="s">
        <v>7318</v>
      </c>
      <c r="D332" s="18" t="s">
        <v>8992</v>
      </c>
      <c r="E332" s="19">
        <v>7960</v>
      </c>
      <c r="F332" s="20" t="s">
        <v>8993</v>
      </c>
      <c r="G332" s="20" t="s">
        <v>8994</v>
      </c>
      <c r="H332" s="21" t="s">
        <v>7311</v>
      </c>
      <c r="I332" s="22" t="s">
        <v>8989</v>
      </c>
      <c r="J332" s="23" t="s">
        <v>8995</v>
      </c>
      <c r="K332" s="21"/>
      <c r="L332" s="24">
        <v>842</v>
      </c>
      <c r="M332" s="16"/>
      <c r="N33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32" s="25" t="str">
        <f aca="false">IF(Tabela_Assis[[#This Row],[Fim Garantia]]="","",IF(TODAY()&gt;Tabela_Assis[[#This Row],[Fim Garantia]],"NÃO","SIM"))</f>
        <v/>
      </c>
      <c r="P332" s="16"/>
      <c r="Q332" s="26"/>
      <c r="R332" s="26"/>
      <c r="S332" s="22"/>
      <c r="T332" s="27" t="n">
        <f aca="false">Tabela_Assis[[#This Row],[Data]]</f>
        <v>46127</v>
      </c>
      <c r="U332" s="21"/>
      <c r="V332" s="24" t="s">
        <v>7561</v>
      </c>
      <c r="W332" s="19"/>
    </row>
    <row r="333" customFormat="false" ht="23.85" hidden="false" customHeight="false" outlineLevel="0" collapsed="false">
      <c r="A333" s="16">
        <v>46132</v>
      </c>
      <c r="B333" s="17" t="s">
        <v>7306</v>
      </c>
      <c r="C333" s="18" t="s">
        <v>7307</v>
      </c>
      <c r="D333" s="18" t="s">
        <v>8996</v>
      </c>
      <c r="E333" s="19">
        <v>19100</v>
      </c>
      <c r="F333" s="20" t="s">
        <v>8997</v>
      </c>
      <c r="G333" s="20" t="s">
        <v>8041</v>
      </c>
      <c r="H333" s="41" t="s">
        <v>7437</v>
      </c>
      <c r="I333" s="22" t="s">
        <v>8998</v>
      </c>
      <c r="J333" s="23"/>
      <c r="K333" s="21"/>
      <c r="L333" s="24"/>
      <c r="M333" s="16"/>
      <c r="N33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33" s="25" t="str">
        <f aca="false">IF(Tabela_Assis[[#This Row],[Fim Garantia]]="","",IF(TODAY()&gt;Tabela_Assis[[#This Row],[Fim Garantia]],"NÃO","SIM"))</f>
        <v>SIM</v>
      </c>
      <c r="P333" s="16">
        <v>47124</v>
      </c>
      <c r="Q333" s="26" t="s">
        <v>7763</v>
      </c>
      <c r="R333" s="26"/>
      <c r="S333" s="22" t="s">
        <v>8999</v>
      </c>
      <c r="T333" s="27">
        <v>46134</v>
      </c>
      <c r="U333" s="21" t="s">
        <v>8783</v>
      </c>
      <c r="V333" s="24" t="s">
        <v>7561</v>
      </c>
      <c r="W333" s="19"/>
    </row>
    <row r="334" customFormat="false" ht="15" hidden="false" customHeight="false" outlineLevel="0" collapsed="false">
      <c r="A334" s="16">
        <v>46134</v>
      </c>
      <c r="B334" s="17" t="s">
        <v>7306</v>
      </c>
      <c r="C334" s="18" t="s">
        <v>7307</v>
      </c>
      <c r="D334" s="18" t="s">
        <v>9000</v>
      </c>
      <c r="E334" s="19">
        <v>3743</v>
      </c>
      <c r="F334" s="20" t="s">
        <v>9001</v>
      </c>
      <c r="G334" s="20" t="s">
        <v>7611</v>
      </c>
      <c r="H334" s="21" t="s">
        <v>7361</v>
      </c>
      <c r="I334" s="22" t="s">
        <v>9002</v>
      </c>
      <c r="J334" s="23"/>
      <c r="K334" s="21"/>
      <c r="L334" s="24"/>
      <c r="M334" s="16"/>
      <c r="N33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34" s="25" t="str">
        <f aca="false">IF(Tabela_Assis[[#This Row],[Fim Garantia]]="","",IF(TODAY()&gt;Tabela_Assis[[#This Row],[Fim Garantia]],"NÃO","SIM"))</f>
        <v>SIM</v>
      </c>
      <c r="P334" s="16">
        <v>46721</v>
      </c>
      <c r="Q334" s="26" t="s">
        <v>7763</v>
      </c>
      <c r="R334" s="26"/>
      <c r="S334" s="22" t="s">
        <v>9003</v>
      </c>
      <c r="T334" s="27">
        <v>46135</v>
      </c>
      <c r="U334" s="21" t="s">
        <v>8783</v>
      </c>
      <c r="V334" s="24" t="s">
        <v>7561</v>
      </c>
      <c r="W334" s="19"/>
    </row>
    <row r="335" customFormat="false" ht="15" hidden="false" customHeight="false" outlineLevel="0" collapsed="false">
      <c r="A335" s="16">
        <v>46141</v>
      </c>
      <c r="B335" s="17" t="s">
        <v>7306</v>
      </c>
      <c r="C335" s="18" t="s">
        <v>7307</v>
      </c>
      <c r="D335" s="18" t="s">
        <v>9004</v>
      </c>
      <c r="E335" s="19">
        <v>27219</v>
      </c>
      <c r="F335" s="20" t="s">
        <v>7937</v>
      </c>
      <c r="G335" s="20" t="s">
        <v>7938</v>
      </c>
      <c r="H335" s="21" t="s">
        <v>7311</v>
      </c>
      <c r="I335" s="22" t="s">
        <v>9005</v>
      </c>
      <c r="J335" s="23"/>
      <c r="K335" s="21"/>
      <c r="L335" s="24"/>
      <c r="M335" s="16"/>
      <c r="N335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45363</v>
      </c>
      <c r="O335" s="25" t="str">
        <f aca="false">IF(Tabela_Assis[[#This Row],[Fim Garantia]]="","",IF(TODAY()&gt;Tabela_Assis[[#This Row],[Fim Garantia]],"NÃO","SIM"))</f>
        <v>NÃO</v>
      </c>
      <c r="P335" s="16">
        <v>46244</v>
      </c>
      <c r="Q335" s="26" t="s">
        <v>7763</v>
      </c>
      <c r="R335" s="26" t="s">
        <v>9006</v>
      </c>
      <c r="S335" s="22" t="s">
        <v>9007</v>
      </c>
      <c r="T335" s="27">
        <v>46142</v>
      </c>
      <c r="U335" s="21" t="s">
        <v>9008</v>
      </c>
      <c r="V335" s="24" t="s">
        <v>7561</v>
      </c>
      <c r="W335" s="19"/>
    </row>
    <row r="336" customFormat="false" ht="15" hidden="false" customHeight="false" outlineLevel="0" collapsed="false">
      <c r="A336" s="16">
        <v>46141</v>
      </c>
      <c r="B336" s="17" t="s">
        <v>7306</v>
      </c>
      <c r="C336" s="18" t="s">
        <v>7307</v>
      </c>
      <c r="D336" s="18" t="s">
        <v>9009</v>
      </c>
      <c r="E336" s="19">
        <v>1619</v>
      </c>
      <c r="F336" s="20" t="s">
        <v>9010</v>
      </c>
      <c r="G336" s="20" t="s">
        <v>9011</v>
      </c>
      <c r="H336" s="21" t="s">
        <v>7311</v>
      </c>
      <c r="I336" s="22" t="s">
        <v>9012</v>
      </c>
      <c r="J336" s="23"/>
      <c r="K336" s="21"/>
      <c r="L336" s="24"/>
      <c r="M336" s="16"/>
      <c r="N33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36" s="25" t="str">
        <f aca="false">IF(Tabela_Assis[[#This Row],[Fim Garantia]]="","",IF(TODAY()&gt;Tabela_Assis[[#This Row],[Fim Garantia]],"NÃO","SIM"))</f>
        <v>SIM</v>
      </c>
      <c r="P336" s="16">
        <v>46531</v>
      </c>
      <c r="Q336" s="26" t="s">
        <v>7763</v>
      </c>
      <c r="R336" s="26" t="s">
        <v>9013</v>
      </c>
      <c r="S336" s="22" t="s">
        <v>8568</v>
      </c>
      <c r="T336" s="27">
        <v>46142</v>
      </c>
      <c r="U336" s="21" t="s">
        <v>9008</v>
      </c>
      <c r="V336" s="24" t="s">
        <v>7561</v>
      </c>
      <c r="W336" s="19"/>
    </row>
    <row r="337" customFormat="false" ht="15" hidden="false" customHeight="false" outlineLevel="0" collapsed="false">
      <c r="A337" s="16">
        <v>46148</v>
      </c>
      <c r="B337" s="17" t="s">
        <v>7306</v>
      </c>
      <c r="C337" s="18" t="s">
        <v>7307</v>
      </c>
      <c r="D337" s="18" t="s">
        <v>9014</v>
      </c>
      <c r="E337" s="19">
        <v>24708</v>
      </c>
      <c r="F337" s="20" t="s">
        <v>8556</v>
      </c>
      <c r="G337" s="20" t="s">
        <v>9015</v>
      </c>
      <c r="H337" s="21" t="s">
        <v>7361</v>
      </c>
      <c r="I337" s="22" t="s">
        <v>9016</v>
      </c>
      <c r="J337" s="23"/>
      <c r="K337" s="21"/>
      <c r="L337" s="24"/>
      <c r="M337" s="16"/>
      <c r="N337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45862</v>
      </c>
      <c r="O337" s="25" t="str">
        <f aca="false">IF(Tabela_Assis[[#This Row],[Fim Garantia]]="","",IF(TODAY()&gt;Tabela_Assis[[#This Row],[Fim Garantia]],"NÃO","SIM"))</f>
        <v>SIM</v>
      </c>
      <c r="P337" s="16">
        <v>46351</v>
      </c>
      <c r="Q337" s="26" t="s">
        <v>7763</v>
      </c>
      <c r="R337" s="26"/>
      <c r="S337" s="22" t="s">
        <v>9003</v>
      </c>
      <c r="T337" s="27">
        <v>46154</v>
      </c>
      <c r="U337" s="21" t="s">
        <v>8991</v>
      </c>
      <c r="V337" s="24" t="s">
        <v>7561</v>
      </c>
      <c r="W337" s="19"/>
    </row>
    <row r="338" customFormat="false" ht="15" hidden="false" customHeight="false" outlineLevel="0" collapsed="false">
      <c r="A338" s="16">
        <v>46150</v>
      </c>
      <c r="B338" s="17" t="s">
        <v>7306</v>
      </c>
      <c r="C338" s="18" t="s">
        <v>7318</v>
      </c>
      <c r="D338" s="18" t="s">
        <v>9017</v>
      </c>
      <c r="E338" s="19">
        <v>14400</v>
      </c>
      <c r="F338" s="20" t="s">
        <v>7460</v>
      </c>
      <c r="G338" s="20" t="s">
        <v>7756</v>
      </c>
      <c r="H338" s="21" t="s">
        <v>8984</v>
      </c>
      <c r="I338" s="22" t="s">
        <v>9018</v>
      </c>
      <c r="J338" s="23" t="s">
        <v>9019</v>
      </c>
      <c r="K338" s="21"/>
      <c r="L338" s="24">
        <v>1206</v>
      </c>
      <c r="M338" s="16"/>
      <c r="N33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38" s="25" t="str">
        <f aca="false">IF(Tabela_Assis[[#This Row],[Fim Garantia]]="","",IF(TODAY()&gt;Tabela_Assis[[#This Row],[Fim Garantia]],"NÃO","SIM"))</f>
        <v/>
      </c>
      <c r="P338" s="16"/>
      <c r="Q338" s="26"/>
      <c r="R338" s="26"/>
      <c r="S338" s="22"/>
      <c r="T338" s="27" t="n">
        <f aca="false">Tabela_Assis[[#This Row],[Data]]</f>
        <v>46150</v>
      </c>
      <c r="U338" s="21"/>
      <c r="V338" s="24" t="s">
        <v>7561</v>
      </c>
      <c r="W338" s="19"/>
    </row>
    <row r="339" customFormat="false" ht="15" hidden="false" customHeight="false" outlineLevel="0" collapsed="false">
      <c r="A339" s="16">
        <v>46150</v>
      </c>
      <c r="B339" s="17" t="s">
        <v>7306</v>
      </c>
      <c r="C339" s="18" t="s">
        <v>7307</v>
      </c>
      <c r="D339" s="18" t="s">
        <v>9020</v>
      </c>
      <c r="E339" s="19">
        <v>8834</v>
      </c>
      <c r="F339" s="20" t="s">
        <v>9021</v>
      </c>
      <c r="G339" s="20" t="s">
        <v>405</v>
      </c>
      <c r="H339" s="21" t="s">
        <v>7311</v>
      </c>
      <c r="I339" s="22" t="s">
        <v>9022</v>
      </c>
      <c r="J339" s="23"/>
      <c r="K339" s="21"/>
      <c r="L339" s="24"/>
      <c r="M339" s="16"/>
      <c r="N33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39" s="25" t="str">
        <f aca="false">IF(Tabela_Assis[[#This Row],[Fim Garantia]]="","",IF(TODAY()&gt;Tabela_Assis[[#This Row],[Fim Garantia]],"NÃO","SIM"))</f>
        <v>SIM</v>
      </c>
      <c r="P339" s="16">
        <v>46889</v>
      </c>
      <c r="Q339" s="26" t="s">
        <v>7763</v>
      </c>
      <c r="R339" s="26" t="s">
        <v>9023</v>
      </c>
      <c r="S339" s="22" t="s">
        <v>8568</v>
      </c>
      <c r="T339" s="27">
        <v>46154</v>
      </c>
      <c r="U339" s="21" t="s">
        <v>8991</v>
      </c>
      <c r="V339" s="24" t="s">
        <v>7561</v>
      </c>
      <c r="W339" s="19"/>
    </row>
    <row r="340" customFormat="false" ht="15" hidden="false" customHeight="false" outlineLevel="0" collapsed="false">
      <c r="A340" s="16">
        <v>46155</v>
      </c>
      <c r="B340" s="17" t="s">
        <v>7306</v>
      </c>
      <c r="C340" s="18" t="s">
        <v>7307</v>
      </c>
      <c r="D340" s="18" t="s">
        <v>9024</v>
      </c>
      <c r="E340" s="19">
        <v>21580</v>
      </c>
      <c r="F340" s="20" t="s">
        <v>9025</v>
      </c>
      <c r="G340" s="20" t="s">
        <v>8005</v>
      </c>
      <c r="H340" s="21" t="s">
        <v>7311</v>
      </c>
      <c r="I340" s="22" t="s">
        <v>9026</v>
      </c>
      <c r="J340" s="23"/>
      <c r="K340" s="21"/>
      <c r="L340" s="24"/>
      <c r="M340" s="16"/>
      <c r="N34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40" s="25" t="str">
        <f aca="false">IF(Tabela_Assis[[#This Row],[Fim Garantia]]="","",IF(TODAY()&gt;Tabela_Assis[[#This Row],[Fim Garantia]],"NÃO","SIM"))</f>
        <v>NÃO</v>
      </c>
      <c r="P340" s="16">
        <v>46244</v>
      </c>
      <c r="Q340" s="26" t="s">
        <v>7763</v>
      </c>
      <c r="R340" s="26"/>
      <c r="S340" s="22" t="s">
        <v>8980</v>
      </c>
      <c r="T340" s="27">
        <v>46160</v>
      </c>
      <c r="U340" s="21" t="s">
        <v>8811</v>
      </c>
      <c r="V340" s="24" t="s">
        <v>7561</v>
      </c>
      <c r="W340" s="19"/>
    </row>
    <row r="341" customFormat="false" ht="15" hidden="false" customHeight="false" outlineLevel="0" collapsed="false">
      <c r="A341" s="16">
        <v>46155</v>
      </c>
      <c r="B341" s="17" t="s">
        <v>7306</v>
      </c>
      <c r="C341" s="18" t="s">
        <v>7307</v>
      </c>
      <c r="D341" s="18" t="s">
        <v>9027</v>
      </c>
      <c r="E341" s="19">
        <v>8141</v>
      </c>
      <c r="F341" s="20" t="s">
        <v>7531</v>
      </c>
      <c r="G341" s="20" t="s">
        <v>9028</v>
      </c>
      <c r="H341" s="21" t="s">
        <v>7330</v>
      </c>
      <c r="I341" s="22" t="s">
        <v>9029</v>
      </c>
      <c r="J341" s="23"/>
      <c r="K341" s="21"/>
      <c r="L341" s="24"/>
      <c r="M341" s="16"/>
      <c r="N34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41" s="25" t="str">
        <f aca="false">IF(Tabela_Assis[[#This Row],[Fim Garantia]]="","",IF(TODAY()&gt;Tabela_Assis[[#This Row],[Fim Garantia]],"NÃO","SIM"))</f>
        <v>SIM</v>
      </c>
      <c r="P341" s="16">
        <v>46377</v>
      </c>
      <c r="Q341" s="26" t="s">
        <v>7763</v>
      </c>
      <c r="R341" s="26"/>
      <c r="S341" s="22" t="s">
        <v>8980</v>
      </c>
      <c r="T341" s="27">
        <v>46160</v>
      </c>
      <c r="U341" s="21" t="s">
        <v>8811</v>
      </c>
      <c r="V341" s="24" t="s">
        <v>7561</v>
      </c>
      <c r="W341" s="19"/>
    </row>
    <row r="342" customFormat="false" ht="15" hidden="false" customHeight="false" outlineLevel="0" collapsed="false">
      <c r="A342" s="16">
        <v>46157</v>
      </c>
      <c r="B342" s="17" t="s">
        <v>7306</v>
      </c>
      <c r="C342" s="18" t="s">
        <v>7318</v>
      </c>
      <c r="D342" s="18" t="s">
        <v>9030</v>
      </c>
      <c r="E342" s="19">
        <v>20044</v>
      </c>
      <c r="F342" s="20" t="s">
        <v>7500</v>
      </c>
      <c r="G342" s="20" t="s">
        <v>9031</v>
      </c>
      <c r="H342" s="21" t="s">
        <v>7311</v>
      </c>
      <c r="I342" s="22" t="s">
        <v>9032</v>
      </c>
      <c r="J342" s="23" t="s">
        <v>9033</v>
      </c>
      <c r="K342" s="21"/>
      <c r="L342" s="24">
        <v>842</v>
      </c>
      <c r="M342" s="16"/>
      <c r="N34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42" s="25" t="str">
        <f aca="false">IF(Tabela_Assis[[#This Row],[Fim Garantia]]="","",IF(TODAY()&gt;Tabela_Assis[[#This Row],[Fim Garantia]],"NÃO","SIM"))</f>
        <v/>
      </c>
      <c r="P342" s="16"/>
      <c r="Q342" s="26"/>
      <c r="R342" s="26"/>
      <c r="S342" s="22"/>
      <c r="T342" s="27" t="n">
        <f aca="false">Tabela_Assis[[#This Row],[Data]]</f>
        <v>46157</v>
      </c>
      <c r="U342" s="21"/>
      <c r="V342" s="24" t="s">
        <v>7561</v>
      </c>
      <c r="W342" s="19"/>
    </row>
    <row r="343" customFormat="false" ht="15" hidden="false" customHeight="false" outlineLevel="0" collapsed="false">
      <c r="A343" s="16">
        <v>46157</v>
      </c>
      <c r="B343" s="17" t="s">
        <v>7306</v>
      </c>
      <c r="C343" s="18" t="s">
        <v>7307</v>
      </c>
      <c r="D343" s="18" t="s">
        <v>9034</v>
      </c>
      <c r="E343" s="19">
        <v>11266</v>
      </c>
      <c r="F343" s="20" t="s">
        <v>9035</v>
      </c>
      <c r="G343" s="20" t="s">
        <v>405</v>
      </c>
      <c r="H343" s="21" t="s">
        <v>9036</v>
      </c>
      <c r="I343" s="22" t="s">
        <v>8146</v>
      </c>
      <c r="J343" s="23"/>
      <c r="K343" s="21"/>
      <c r="L343" s="24"/>
      <c r="M343" s="16"/>
      <c r="N34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43" s="25" t="str">
        <f aca="false">IF(Tabela_Assis[[#This Row],[Fim Garantia]]="","",IF(TODAY()&gt;Tabela_Assis[[#This Row],[Fim Garantia]],"NÃO","SIM"))</f>
        <v>SIM</v>
      </c>
      <c r="P343" s="16">
        <v>46571</v>
      </c>
      <c r="Q343" s="26" t="s">
        <v>7763</v>
      </c>
      <c r="R343" s="26"/>
      <c r="S343" s="22" t="s">
        <v>8980</v>
      </c>
      <c r="T343" s="27">
        <v>46160</v>
      </c>
      <c r="U343" s="21" t="s">
        <v>8811</v>
      </c>
      <c r="V343" s="24" t="s">
        <v>7561</v>
      </c>
      <c r="W343" s="19"/>
    </row>
    <row r="344" customFormat="false" ht="15" hidden="false" customHeight="false" outlineLevel="0" collapsed="false">
      <c r="A344" s="16">
        <v>46162</v>
      </c>
      <c r="B344" s="17" t="s">
        <v>7306</v>
      </c>
      <c r="C344" s="18" t="s">
        <v>7307</v>
      </c>
      <c r="D344" s="18" t="s">
        <v>9037</v>
      </c>
      <c r="E344" s="19">
        <v>18813</v>
      </c>
      <c r="F344" s="20" t="s">
        <v>9038</v>
      </c>
      <c r="G344" s="20" t="s">
        <v>8127</v>
      </c>
      <c r="H344" s="21" t="s">
        <v>7457</v>
      </c>
      <c r="I344" s="22" t="s">
        <v>9039</v>
      </c>
      <c r="J344" s="23"/>
      <c r="K344" s="21"/>
      <c r="L344" s="24"/>
      <c r="M344" s="16"/>
      <c r="N34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44" s="25" t="str">
        <f aca="false">IF(Tabela_Assis[[#This Row],[Fim Garantia]]="","",IF(TODAY()&gt;Tabela_Assis[[#This Row],[Fim Garantia]],"NÃO","SIM"))</f>
        <v>NÃO</v>
      </c>
      <c r="P344" s="16">
        <v>46292</v>
      </c>
      <c r="Q344" s="26" t="s">
        <v>7763</v>
      </c>
      <c r="R344" s="26" t="s">
        <v>9040</v>
      </c>
      <c r="S344" s="22" t="s">
        <v>8860</v>
      </c>
      <c r="T344" s="27">
        <v>46171</v>
      </c>
      <c r="U344" s="21" t="s">
        <v>8783</v>
      </c>
      <c r="V344" s="24" t="s">
        <v>7561</v>
      </c>
      <c r="W344" s="19"/>
    </row>
    <row r="345" customFormat="false" ht="15" hidden="false" customHeight="false" outlineLevel="0" collapsed="false">
      <c r="A345" s="16">
        <v>46168</v>
      </c>
      <c r="B345" s="17" t="s">
        <v>7306</v>
      </c>
      <c r="C345" s="18" t="s">
        <v>7318</v>
      </c>
      <c r="D345" s="18" t="s">
        <v>9041</v>
      </c>
      <c r="E345" s="19">
        <v>26387</v>
      </c>
      <c r="F345" s="20" t="s">
        <v>9042</v>
      </c>
      <c r="G345" s="20" t="s">
        <v>7756</v>
      </c>
      <c r="H345" s="21" t="s">
        <v>7457</v>
      </c>
      <c r="I345" s="22" t="s">
        <v>9043</v>
      </c>
      <c r="J345" s="23" t="s">
        <v>9044</v>
      </c>
      <c r="K345" s="21"/>
      <c r="L345" s="24">
        <v>559.8</v>
      </c>
      <c r="M345" s="16"/>
      <c r="N34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45" s="25" t="str">
        <f aca="false">IF(Tabela_Assis[[#This Row],[Fim Garantia]]="","",IF(TODAY()&gt;Tabela_Assis[[#This Row],[Fim Garantia]],"NÃO","SIM"))</f>
        <v/>
      </c>
      <c r="P345" s="16"/>
      <c r="Q345" s="26"/>
      <c r="R345" s="26"/>
      <c r="S345" s="22"/>
      <c r="T345" s="27" t="n">
        <f aca="false">Tabela_Assis[[#This Row],[Data]]</f>
        <v>46168</v>
      </c>
      <c r="U345" s="21"/>
      <c r="V345" s="24" t="s">
        <v>7561</v>
      </c>
      <c r="W345" s="19"/>
    </row>
    <row r="346" customFormat="false" ht="15" hidden="false" customHeight="false" outlineLevel="0" collapsed="false">
      <c r="A346" s="16">
        <v>46168</v>
      </c>
      <c r="B346" s="17" t="s">
        <v>7306</v>
      </c>
      <c r="C346" s="18" t="s">
        <v>7307</v>
      </c>
      <c r="D346" s="18" t="s">
        <v>9045</v>
      </c>
      <c r="E346" s="19">
        <v>33634</v>
      </c>
      <c r="F346" s="20" t="s">
        <v>8834</v>
      </c>
      <c r="G346" s="20" t="s">
        <v>9046</v>
      </c>
      <c r="H346" s="21" t="s">
        <v>7316</v>
      </c>
      <c r="I346" s="22" t="s">
        <v>9047</v>
      </c>
      <c r="J346" s="23"/>
      <c r="K346" s="21"/>
      <c r="L346" s="24"/>
      <c r="M346" s="16"/>
      <c r="N34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46" s="25" t="str">
        <f aca="false">IF(Tabela_Assis[[#This Row],[Fim Garantia]]="","",IF(TODAY()&gt;Tabela_Assis[[#This Row],[Fim Garantia]],"NÃO","SIM"))</f>
        <v>SIM</v>
      </c>
      <c r="P346" s="16">
        <v>46377</v>
      </c>
      <c r="Q346" s="26" t="s">
        <v>7763</v>
      </c>
      <c r="R346" s="26"/>
      <c r="S346" s="22" t="s">
        <v>8980</v>
      </c>
      <c r="T346" s="27">
        <v>46171</v>
      </c>
      <c r="U346" s="21" t="s">
        <v>8783</v>
      </c>
      <c r="V346" s="24" t="s">
        <v>7561</v>
      </c>
      <c r="W346" s="19"/>
    </row>
    <row r="347" customFormat="false" ht="15" hidden="false" customHeight="false" outlineLevel="0" collapsed="false">
      <c r="A347" s="16" t="n">
        <f aca="false">IFERROR(IF(INDEX(Tabela_Pedidos[Data],ROWS($A$347:A347))="","",INDEX(Tabela_Pedidos[Data],ROWS(($A$347:A347)))),"")</f>
        <v>46169</v>
      </c>
      <c r="B347" s="27" t="str">
        <f aca="false">IFERROR(IF(INDEX(Tabela_Pedidos[Pedido],ROWS($A$347:B347))="","",INDEX(Tabela_Pedidos[Pedido],ROWS(($A$347:B347)))),"")</f>
        <v>MÓNICA</v>
      </c>
      <c r="C347" s="27" t="str">
        <f aca="false">IFERROR(IF(INDEX(Tabela_Pedidos[Tipo],ROWS($A$347:C347))="","",INDEX(Tabela_Pedidos[Tipo],ROWS(($A$347:C347)))),"")</f>
        <v>ASSISTÊNCIA</v>
      </c>
      <c r="D347" s="27" t="str">
        <f aca="false">IFERROR(IF(INDEX(Tabela_Pedidos[Ref.Pedido Glintt],ROWS($A$347:D347))="","",INDEX(Tabela_Pedidos[Ref.Pedido Glintt],ROWS(($A$347:D347)))),"")</f>
        <v>060/26</v>
      </c>
      <c r="E347" s="16" t="str">
        <f aca="false">IFERROR(IF(INDEX(Tabela_Pedidos[Cod.ANF],ROWS($A$347:E347))="","",INDEX(Tabela_Pedidos[Cod.ANF],ROWS(($A$347:E347)))),"")</f>
        <v>25011</v>
      </c>
      <c r="F347" s="70" t="str">
        <f aca="false">IFERROR(IF(INDEX(Tabela_Pedidos[Farmácia],ROWS($A$347:F347))="","",INDEX(Tabela_Pedidos[Farmácia],ROWS(($A$347:F347)))),"")</f>
        <v>DONA MARIA</v>
      </c>
      <c r="G347" s="70" t="str">
        <f aca="false">IFERROR(IF(INDEX(Tabela_Pedidos[Localidade],ROWS($A$347:G347))="","",INDEX(Tabela_Pedidos[Localidade],ROWS(($A$347:G347)))),"")</f>
        <v>REGALHEIRAS - LAVOS</v>
      </c>
      <c r="H347" s="27" t="str">
        <f aca="false">IFERROR(IF(INDEX(Tabela_Pedidos[Equipamento],ROWS($A$347:H347))="","",INDEX(Tabela_Pedidos[Equipamento],ROWS(($A$347:H347)))),"")</f>
        <v>SPIRIT 9106</v>
      </c>
      <c r="I347" s="70" t="str">
        <f aca="false">IFERROR(IF(INDEX(Tabela_Pedidos[Avaria],ROWS($A$347:I347))="","",INDEX(Tabela_Pedidos[Avaria],ROWS(($A$347:I347)))),"")</f>
        <v>UPS A APITAR COM ERRO DE BATERIA.</v>
      </c>
      <c r="J347" s="23"/>
      <c r="K347" s="21"/>
      <c r="L347" s="24"/>
      <c r="M347" s="16"/>
      <c r="N34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47" s="25" t="str">
        <f aca="false">IF(Tabela_Assis[[#This Row],[Fim Garantia]]="","",IF(TODAY()&gt;Tabela_Assis[[#This Row],[Fim Garantia]],"NÃO","SIM"))</f>
        <v>NÃO</v>
      </c>
      <c r="P347" s="16">
        <v>46244</v>
      </c>
      <c r="Q347" s="26" t="s">
        <v>7763</v>
      </c>
      <c r="R347" s="26" t="s">
        <v>4490</v>
      </c>
      <c r="S347" s="22" t="s">
        <v>8568</v>
      </c>
      <c r="T347" s="27">
        <v>46171</v>
      </c>
      <c r="U347" s="21" t="s">
        <v>8783</v>
      </c>
      <c r="V347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47" s="19"/>
    </row>
    <row r="348" customFormat="false" ht="23.85" hidden="false" customHeight="false" outlineLevel="0" collapsed="false">
      <c r="A348" s="16" t="n">
        <f aca="false">IFERROR(IF(INDEX(Tabela_Pedidos[Data],ROWS($A$347:A348))="","",INDEX(Tabela_Pedidos[Data],ROWS(($A$347:A348)))),"")</f>
        <v>46174</v>
      </c>
      <c r="B348" s="27" t="str">
        <f aca="false">IFERROR(IF(INDEX(Tabela_Pedidos[Pedido],ROWS($A$347:B348))="","",INDEX(Tabela_Pedidos[Pedido],ROWS(($A$347:B348)))),"")</f>
        <v>MÓNICA</v>
      </c>
      <c r="C348" s="27" t="str">
        <f aca="false">IFERROR(IF(INDEX(Tabela_Pedidos[Tipo],ROWS($A$347:C348))="","",INDEX(Tabela_Pedidos[Tipo],ROWS(($A$347:C348)))),"")</f>
        <v>ASSISTÊNCIA</v>
      </c>
      <c r="D348" s="27" t="str">
        <f aca="false">IFERROR(IF(INDEX(Tabela_Pedidos[Ref.Pedido Glintt],ROWS($A$347:D348))="","",INDEX(Tabela_Pedidos[Ref.Pedido Glintt],ROWS(($A$347:D348)))),"")</f>
        <v>061/26</v>
      </c>
      <c r="E348" s="16" t="str">
        <f aca="false">IFERROR(IF(INDEX(Tabela_Pedidos[Cod.ANF],ROWS($A$347:E348))="","",INDEX(Tabela_Pedidos[Cod.ANF],ROWS(($A$347:E348)))),"")</f>
        <v>310</v>
      </c>
      <c r="F348" s="70" t="str">
        <f aca="false">IFERROR(IF(INDEX(Tabela_Pedidos[Farmácia],ROWS($A$347:F348))="","",INDEX(Tabela_Pedidos[Farmácia],ROWS(($A$347:F348)))),"")</f>
        <v>TERRAÇOS DO ALMIRANTE</v>
      </c>
      <c r="G348" s="70" t="str">
        <f aca="false">IFERROR(IF(INDEX(Tabela_Pedidos[Localidade],ROWS($A$347:G348))="","",INDEX(Tabela_Pedidos[Localidade],ROWS(($A$347:G348)))),"")</f>
        <v>ODIVELAS</v>
      </c>
      <c r="H348" s="27" t="str">
        <f aca="false">IFERROR(IF(INDEX(Tabela_Pedidos[Equipamento],ROWS($A$347:H348))="","",INDEX(Tabela_Pedidos[Equipamento],ROWS(($A$347:H348)))),"")</f>
        <v>SPIRIT 9103</v>
      </c>
      <c r="I348" s="70" t="str">
        <f aca="false">IFERROR(IF(INDEX(Tabela_Pedidos[Avaria],ROWS($A$347:I348))="","",INDEX(Tabela_Pedidos[Avaria],ROWS(($A$347:I348)))),"")</f>
        <v>UPS FAZ DISPARAR O DISJUNTOR.</v>
      </c>
      <c r="J348" s="23"/>
      <c r="K348" s="21"/>
      <c r="L348" s="24"/>
      <c r="M348" s="16"/>
      <c r="N34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48" s="25" t="str">
        <f aca="false">IF(Tabela_Assis[[#This Row],[Fim Garantia]]="","",IF(TODAY()&gt;Tabela_Assis[[#This Row],[Fim Garantia]],"NÃO","SIM"))</f>
        <v>SIM</v>
      </c>
      <c r="P348" s="16">
        <v>46621</v>
      </c>
      <c r="Q348" s="26" t="s">
        <v>7763</v>
      </c>
      <c r="R348" s="26" t="s">
        <v>9048</v>
      </c>
      <c r="S348" s="22" t="s">
        <v>8568</v>
      </c>
      <c r="T348" s="27">
        <v>46181</v>
      </c>
      <c r="U348" s="21" t="s">
        <v>8783</v>
      </c>
      <c r="V348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48" s="19"/>
    </row>
    <row r="349" customFormat="false" ht="15" hidden="false" customHeight="false" outlineLevel="0" collapsed="false">
      <c r="A349" s="16" t="n">
        <f aca="false">IFERROR(IF(INDEX(Tabela_Pedidos[Data],ROWS($A$347:A349))="","",INDEX(Tabela_Pedidos[Data],ROWS(($A$347:A349)))),"")</f>
        <v>46178</v>
      </c>
      <c r="B349" s="27" t="str">
        <f aca="false">IFERROR(IF(INDEX(Tabela_Pedidos[Pedido],ROWS($A$347:B349))="","",INDEX(Tabela_Pedidos[Pedido],ROWS(($A$347:B349)))),"")</f>
        <v>MÓNICA</v>
      </c>
      <c r="C349" s="27" t="str">
        <f aca="false">IFERROR(IF(INDEX(Tabela_Pedidos[Tipo],ROWS($A$347:C349))="","",INDEX(Tabela_Pedidos[Tipo],ROWS(($A$347:C349)))),"")</f>
        <v>ORÇAMENTO</v>
      </c>
      <c r="D349" s="27" t="str">
        <f aca="false">IFERROR(IF(INDEX(Tabela_Pedidos[Ref.Pedido Glintt],ROWS($A$347:D349))="","",INDEX(Tabela_Pedidos[Ref.Pedido Glintt],ROWS(($A$347:D349)))),"")</f>
        <v>062/26</v>
      </c>
      <c r="E349" s="16" t="str">
        <f aca="false">IFERROR(IF(INDEX(Tabela_Pedidos[Cod.ANF],ROWS($A$347:E349))="","",INDEX(Tabela_Pedidos[Cod.ANF],ROWS(($A$347:E349)))),"")</f>
        <v>26280</v>
      </c>
      <c r="F349" s="70" t="str">
        <f aca="false">IFERROR(IF(INDEX(Tabela_Pedidos[Farmácia],ROWS($A$347:F349))="","",INDEX(Tabela_Pedidos[Farmácia],ROWS(($A$347:F349)))),"")</f>
        <v>BELEZA</v>
      </c>
      <c r="G349" s="70" t="str">
        <f aca="false">IFERROR(IF(INDEX(Tabela_Pedidos[Localidade],ROWS($A$347:G349))="","",INDEX(Tabela_Pedidos[Localidade],ROWS(($A$347:G349)))),"")</f>
        <v>MATOSINHOS</v>
      </c>
      <c r="H349" s="27" t="str">
        <f aca="false">IFERROR(IF(INDEX(Tabela_Pedidos[Equipamento],ROWS($A$347:H349))="","",INDEX(Tabela_Pedidos[Equipamento],ROWS(($A$347:H349)))),"")</f>
        <v>AGILE 9106 + AB40</v>
      </c>
      <c r="I349" s="70" t="str">
        <f aca="false">IFERROR(IF(INDEX(Tabela_Pedidos[Avaria],ROWS($A$347:I349))="","",INDEX(Tabela_Pedidos[Avaria],ROWS(($A$347:I349)))),"")</f>
        <v>VAI ABAIXO ASSIM QUE FALHA A CORRENTE.</v>
      </c>
      <c r="J349" s="23" t="s">
        <v>9049</v>
      </c>
      <c r="K349" s="21"/>
      <c r="L349" s="24">
        <v>1859</v>
      </c>
      <c r="M349" s="16"/>
      <c r="N34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49" s="25" t="str">
        <f aca="false">IF(Tabela_Assis[[#This Row],[Fim Garantia]]="","",IF(TODAY()&gt;Tabela_Assis[[#This Row],[Fim Garantia]],"NÃO","SIM"))</f>
        <v/>
      </c>
      <c r="P349" s="16"/>
      <c r="Q349" s="26"/>
      <c r="R349" s="26"/>
      <c r="S349" s="22"/>
      <c r="T349" s="27">
        <v>46184</v>
      </c>
      <c r="U349" s="21"/>
      <c r="V349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49" s="19"/>
    </row>
    <row r="350" customFormat="false" ht="15" hidden="false" customHeight="false" outlineLevel="0" collapsed="false">
      <c r="A350" s="16" t="n">
        <f aca="false">IFERROR(IF(INDEX(Tabela_Pedidos[Data],ROWS($A$347:A350))="","",INDEX(Tabela_Pedidos[Data],ROWS(($A$347:A350)))),"")</f>
        <v>46182</v>
      </c>
      <c r="B350" s="27" t="str">
        <f aca="false">IFERROR(IF(INDEX(Tabela_Pedidos[Pedido],ROWS($A$347:B350))="","",INDEX(Tabela_Pedidos[Pedido],ROWS(($A$347:B350)))),"")</f>
        <v>MÓNICA</v>
      </c>
      <c r="C350" s="27" t="str">
        <f aca="false">IFERROR(IF(INDEX(Tabela_Pedidos[Tipo],ROWS($A$347:C350))="","",INDEX(Tabela_Pedidos[Tipo],ROWS(($A$347:C350)))),"")</f>
        <v>ASSISTÊNCIA</v>
      </c>
      <c r="D350" s="27" t="str">
        <f aca="false">IFERROR(IF(INDEX(Tabela_Pedidos[Ref.Pedido Glintt],ROWS($A$347:D350))="","",INDEX(Tabela_Pedidos[Ref.Pedido Glintt],ROWS(($A$347:D350)))),"")</f>
        <v>063/26</v>
      </c>
      <c r="E350" s="16" t="str">
        <f aca="false">IFERROR(IF(INDEX(Tabela_Pedidos[Cod.ANF],ROWS($A$347:E350))="","",INDEX(Tabela_Pedidos[Cod.ANF],ROWS(($A$347:E350)))),"")</f>
        <v>19780</v>
      </c>
      <c r="F350" s="70" t="str">
        <f aca="false">IFERROR(IF(INDEX(Tabela_Pedidos[Farmácia],ROWS($A$347:F350))="","",INDEX(Tabela_Pedidos[Farmácia],ROWS(($A$347:F350)))),"")</f>
        <v>GONÇALVES</v>
      </c>
      <c r="G350" s="70" t="str">
        <f aca="false">IFERROR(IF(INDEX(Tabela_Pedidos[Localidade],ROWS($A$347:G350))="","",INDEX(Tabela_Pedidos[Localidade],ROWS(($A$347:G350)))),"")</f>
        <v>ODIVELAS</v>
      </c>
      <c r="H350" s="27" t="str">
        <f aca="false">IFERROR(IF(INDEX(Tabela_Pedidos[Equipamento],ROWS($A$347:H350))="","",INDEX(Tabela_Pedidos[Equipamento],ROWS(($A$347:H350)))),"")</f>
        <v>SPIRIT 9106 + AB40</v>
      </c>
      <c r="I350" s="70" t="str">
        <f aca="false">IFERROR(IF(INDEX(Tabela_Pedidos[Avaria],ROWS($A$347:I350))="","",INDEX(Tabela_Pedidos[Avaria],ROWS(($A$347:I350)))),"")</f>
        <v>APÓS FALHA DE ENERGIA, UPS NÃO LIGA.</v>
      </c>
      <c r="J350" s="23"/>
      <c r="K350" s="21"/>
      <c r="L350" s="24"/>
      <c r="M350" s="16"/>
      <c r="N35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50" s="25" t="str">
        <f aca="false">IF(Tabela_Assis[[#This Row],[Fim Garantia]]="","",IF(TODAY()&gt;Tabela_Assis[[#This Row],[Fim Garantia]],"NÃO","SIM"))</f>
        <v>SIM</v>
      </c>
      <c r="P350" s="16">
        <v>46447</v>
      </c>
      <c r="Q350" s="26" t="s">
        <v>7763</v>
      </c>
      <c r="R350" s="26"/>
      <c r="S350" s="22" t="s">
        <v>8980</v>
      </c>
      <c r="T350" s="27">
        <v>46189</v>
      </c>
      <c r="U350" s="21" t="s">
        <v>9008</v>
      </c>
      <c r="V350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50" s="19"/>
    </row>
    <row r="351" customFormat="false" ht="15" hidden="false" customHeight="false" outlineLevel="0" collapsed="false">
      <c r="A351" s="16" t="n">
        <f aca="false">IFERROR(IF(INDEX(Tabela_Pedidos[Data],ROWS($A$347:A351))="","",INDEX(Tabela_Pedidos[Data],ROWS(($A$347:A351)))),"")</f>
        <v>46188</v>
      </c>
      <c r="B351" s="27" t="str">
        <f aca="false">IFERROR(IF(INDEX(Tabela_Pedidos[Pedido],ROWS($A$347:B351))="","",INDEX(Tabela_Pedidos[Pedido],ROWS(($A$347:B351)))),"")</f>
        <v>MÓNICA</v>
      </c>
      <c r="C351" s="27" t="str">
        <f aca="false">IFERROR(IF(INDEX(Tabela_Pedidos[Tipo],ROWS($A$347:C351))="","",INDEX(Tabela_Pedidos[Tipo],ROWS(($A$347:C351)))),"")</f>
        <v>ASSISTÊNCIA</v>
      </c>
      <c r="D351" s="27" t="str">
        <f aca="false">IFERROR(IF(INDEX(Tabela_Pedidos[Ref.Pedido Glintt],ROWS($A$347:D351))="","",INDEX(Tabela_Pedidos[Ref.Pedido Glintt],ROWS(($A$347:D351)))),"")</f>
        <v>064/26</v>
      </c>
      <c r="E351" s="16" t="str">
        <f aca="false">IFERROR(IF(INDEX(Tabela_Pedidos[Cod.ANF],ROWS($A$347:E351))="","",INDEX(Tabela_Pedidos[Cod.ANF],ROWS(($A$347:E351)))),"")</f>
        <v>16187</v>
      </c>
      <c r="F351" s="70" t="str">
        <f aca="false">IFERROR(IF(INDEX(Tabela_Pedidos[Farmácia],ROWS($A$347:F351))="","",INDEX(Tabela_Pedidos[Farmácia],ROWS(($A$347:F351)))),"")</f>
        <v>CENTRAL DOS OLIVAIS</v>
      </c>
      <c r="G351" s="70" t="str">
        <f aca="false">IFERROR(IF(INDEX(Tabela_Pedidos[Localidade],ROWS($A$347:G351))="","",INDEX(Tabela_Pedidos[Localidade],ROWS(($A$347:G351)))),"")</f>
        <v>LISBOA</v>
      </c>
      <c r="H351" s="27" t="str">
        <f aca="false">IFERROR(IF(INDEX(Tabela_Pedidos[Equipamento],ROWS($A$347:H351))="","",INDEX(Tabela_Pedidos[Equipamento],ROWS(($A$347:H351)))),"")</f>
        <v>SPIRIT 9102</v>
      </c>
      <c r="I351" s="70" t="str">
        <f aca="false">IFERROR(IF(INDEX(Tabela_Pedidos[Avaria],ROWS($A$347:I351))="","",INDEX(Tabela_Pedidos[Avaria],ROWS(($A$347:I351)))),"")</f>
        <v>SINAL SONORO E CHEIRO A QUEIMADO.</v>
      </c>
      <c r="J351" s="23"/>
      <c r="K351" s="21"/>
      <c r="L351" s="24"/>
      <c r="M351" s="16"/>
      <c r="N351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45777</v>
      </c>
      <c r="O351" s="25" t="str">
        <f aca="false">IF(Tabela_Assis[[#This Row],[Fim Garantia]]="","",IF(TODAY()&gt;Tabela_Assis[[#This Row],[Fim Garantia]],"NÃO","SIM"))</f>
        <v>SIM</v>
      </c>
      <c r="P351" s="16">
        <v>46377</v>
      </c>
      <c r="Q351" s="26" t="s">
        <v>7763</v>
      </c>
      <c r="R351" s="26"/>
      <c r="S351" s="22" t="s">
        <v>8980</v>
      </c>
      <c r="T351" s="27">
        <v>46189</v>
      </c>
      <c r="U351" s="21" t="s">
        <v>9008</v>
      </c>
      <c r="V351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51" s="19"/>
    </row>
    <row r="352" customFormat="false" ht="15" hidden="false" customHeight="false" outlineLevel="0" collapsed="false">
      <c r="A352" s="16" t="n">
        <f aca="false">IFERROR(IF(INDEX(Tabela_Pedidos[Data],ROWS($A$347:A352))="","",INDEX(Tabela_Pedidos[Data],ROWS(($A$347:A352)))),"")</f>
        <v>46191</v>
      </c>
      <c r="B352" s="27" t="str">
        <f aca="false">IFERROR(IF(INDEX(Tabela_Pedidos[Pedido],ROWS($A$347:B352))="","",INDEX(Tabela_Pedidos[Pedido],ROWS(($A$347:B352)))),"")</f>
        <v>MÓNICA</v>
      </c>
      <c r="C352" s="27" t="str">
        <f aca="false">IFERROR(IF(INDEX(Tabela_Pedidos[Tipo],ROWS($A$347:C352))="","",INDEX(Tabela_Pedidos[Tipo],ROWS(($A$347:C352)))),"")</f>
        <v>ASSISTÊNCIA</v>
      </c>
      <c r="D352" s="27" t="str">
        <f aca="false">IFERROR(IF(INDEX(Tabela_Pedidos[Ref.Pedido Glintt],ROWS($A$347:D352))="","",INDEX(Tabela_Pedidos[Ref.Pedido Glintt],ROWS(($A$347:D352)))),"")</f>
        <v>065/26</v>
      </c>
      <c r="E352" s="16" t="str">
        <f aca="false">IFERROR(IF(INDEX(Tabela_Pedidos[Cod.ANF],ROWS($A$347:E352))="","",INDEX(Tabela_Pedidos[Cod.ANF],ROWS(($A$347:E352)))),"")</f>
        <v>1333</v>
      </c>
      <c r="F352" s="70" t="str">
        <f aca="false">IFERROR(IF(INDEX(Tabela_Pedidos[Farmácia],ROWS($A$347:F352))="","",INDEX(Tabela_Pedidos[Farmácia],ROWS(($A$347:F352)))),"")</f>
        <v>LUSITANO</v>
      </c>
      <c r="G352" s="70" t="str">
        <f aca="false">IFERROR(IF(INDEX(Tabela_Pedidos[Localidade],ROWS($A$347:G352))="","",INDEX(Tabela_Pedidos[Localidade],ROWS(($A$347:G352)))),"")</f>
        <v>GOLEGÃ</v>
      </c>
      <c r="H352" s="27" t="str">
        <f aca="false">IFERROR(IF(INDEX(Tabela_Pedidos[Equipamento],ROWS($A$347:H352))="","",INDEX(Tabela_Pedidos[Equipamento],ROWS(($A$347:H352)))),"")</f>
        <v>SPIRIT 9103</v>
      </c>
      <c r="I352" s="70" t="str">
        <f aca="false">IFERROR(IF(INDEX(Tabela_Pedidos[Avaria],ROWS($A$347:I352))="","",INDEX(Tabela_Pedidos[Avaria],ROWS(($A$347:I352)))),"")</f>
        <v>APÓS FALHA DE ENERGIA, NÃO LIGA.</v>
      </c>
      <c r="J352" s="23"/>
      <c r="K352" s="21" t="s">
        <v>9050</v>
      </c>
      <c r="L352" s="24"/>
      <c r="M352" s="16"/>
      <c r="N35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52" s="25" t="str">
        <f aca="false">IF(Tabela_Assis[[#This Row],[Fim Garantia]]="","",IF(TODAY()&gt;Tabela_Assis[[#This Row],[Fim Garantia]],"NÃO","SIM"))</f>
        <v>SIM</v>
      </c>
      <c r="P352" s="16">
        <v>46635</v>
      </c>
      <c r="Q352" s="26"/>
      <c r="R352" s="26" t="s">
        <v>9051</v>
      </c>
      <c r="S352" s="22" t="s">
        <v>9052</v>
      </c>
      <c r="T352" s="27">
        <v>46196</v>
      </c>
      <c r="U352" s="21" t="s">
        <v>8803</v>
      </c>
      <c r="V352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52" s="19"/>
    </row>
    <row r="353" customFormat="false" ht="15" hidden="false" customHeight="false" outlineLevel="0" collapsed="false">
      <c r="A353" s="16" t="n">
        <f aca="false">IFERROR(IF(INDEX(Tabela_Pedidos[Data],ROWS($A$347:A353))="","",INDEX(Tabela_Pedidos[Data],ROWS(($A$347:A353)))),"")</f>
        <v>46192</v>
      </c>
      <c r="B353" s="27" t="str">
        <f aca="false">IFERROR(IF(INDEX(Tabela_Pedidos[Pedido],ROWS($A$347:B353))="","",INDEX(Tabela_Pedidos[Pedido],ROWS(($A$347:B353)))),"")</f>
        <v>MÓNICA</v>
      </c>
      <c r="C353" s="27" t="str">
        <f aca="false">IFERROR(IF(INDEX(Tabela_Pedidos[Tipo],ROWS($A$347:C353))="","",INDEX(Tabela_Pedidos[Tipo],ROWS(($A$347:C353)))),"")</f>
        <v>ORÇAMENTO</v>
      </c>
      <c r="D353" s="27" t="str">
        <f aca="false">IFERROR(IF(INDEX(Tabela_Pedidos[Ref.Pedido Glintt],ROWS($A$347:D353))="","",INDEX(Tabela_Pedidos[Ref.Pedido Glintt],ROWS(($A$347:D353)))),"")</f>
        <v>066/26</v>
      </c>
      <c r="E353" s="16" t="str">
        <f aca="false">IFERROR(IF(INDEX(Tabela_Pedidos[Cod.ANF],ROWS($A$347:E353))="","",INDEX(Tabela_Pedidos[Cod.ANF],ROWS(($A$347:E353)))),"")</f>
        <v>14940</v>
      </c>
      <c r="F353" s="70" t="str">
        <f aca="false">IFERROR(IF(INDEX(Tabela_Pedidos[Farmácia],ROWS($A$347:F353))="","",INDEX(Tabela_Pedidos[Farmácia],ROWS(($A$347:F353)))),"")</f>
        <v>MODERNA</v>
      </c>
      <c r="G353" s="70" t="str">
        <f aca="false">IFERROR(IF(INDEX(Tabela_Pedidos[Localidade],ROWS($A$347:G353))="","",INDEX(Tabela_Pedidos[Localidade],ROWS(($A$347:G353)))),"")</f>
        <v>MINDE</v>
      </c>
      <c r="H353" s="27" t="str">
        <f aca="false">IFERROR(IF(INDEX(Tabela_Pedidos[Equipamento],ROWS($A$347:H353))="","",INDEX(Tabela_Pedidos[Equipamento],ROWS(($A$347:H353)))),"")</f>
        <v>AGILE 9103</v>
      </c>
      <c r="I353" s="70" t="str">
        <f aca="false">IFERROR(IF(INDEX(Tabela_Pedidos[Avaria],ROWS($A$347:I353))="","",INDEX(Tabela_Pedidos[Avaria],ROWS(($A$347:I353)))),"")</f>
        <v>NÃO LIGA.</v>
      </c>
      <c r="J353" s="23" t="s">
        <v>9053</v>
      </c>
      <c r="K353" s="21"/>
      <c r="L353" s="24">
        <v>434</v>
      </c>
      <c r="M353" s="16"/>
      <c r="N35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53" s="25" t="str">
        <f aca="false">IF(Tabela_Assis[[#This Row],[Fim Garantia]]="","",IF(TODAY()&gt;Tabela_Assis[[#This Row],[Fim Garantia]],"NÃO","SIM"))</f>
        <v/>
      </c>
      <c r="P353" s="16"/>
      <c r="Q353" s="26"/>
      <c r="R353" s="26"/>
      <c r="S353" s="22"/>
      <c r="T353" s="27">
        <v>46192</v>
      </c>
      <c r="U353" s="21" t="s">
        <v>8811</v>
      </c>
      <c r="V353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53" s="19"/>
    </row>
    <row r="354" customFormat="false" ht="15" hidden="false" customHeight="false" outlineLevel="0" collapsed="false">
      <c r="A354" s="16" t="n">
        <f aca="false">IFERROR(IF(INDEX(Tabela_Pedidos[Data],ROWS($A$347:A354))="","",INDEX(Tabela_Pedidos[Data],ROWS(($A$347:A354)))),"")</f>
        <v>46196</v>
      </c>
      <c r="B354" s="27" t="str">
        <f aca="false">IFERROR(IF(INDEX(Tabela_Pedidos[Pedido],ROWS($A$347:B354))="","",INDEX(Tabela_Pedidos[Pedido],ROWS(($A$347:B354)))),"")</f>
        <v>MÓNICA</v>
      </c>
      <c r="C354" s="27" t="str">
        <f aca="false">IFERROR(IF(INDEX(Tabela_Pedidos[Tipo],ROWS($A$347:C354))="","",INDEX(Tabela_Pedidos[Tipo],ROWS(($A$347:C354)))),"")</f>
        <v>ASSISTÊNCIA</v>
      </c>
      <c r="D354" s="27" t="str">
        <f aca="false">IFERROR(IF(INDEX(Tabela_Pedidos[Ref.Pedido Glintt],ROWS($A$347:D354))="","",INDEX(Tabela_Pedidos[Ref.Pedido Glintt],ROWS(($A$347:D354)))),"")</f>
        <v>067/26</v>
      </c>
      <c r="E354" s="16" t="str">
        <f aca="false">IFERROR(IF(INDEX(Tabela_Pedidos[Cod.ANF],ROWS($A$347:E354))="","",INDEX(Tabela_Pedidos[Cod.ANF],ROWS(($A$347:E354)))),"")</f>
        <v>14249</v>
      </c>
      <c r="F354" s="70" t="str">
        <f aca="false">IFERROR(IF(INDEX(Tabela_Pedidos[Farmácia],ROWS($A$347:F354))="","",INDEX(Tabela_Pedidos[Farmácia],ROWS(($A$347:F354)))),"")</f>
        <v>ALVES DA GRAÇA</v>
      </c>
      <c r="G354" s="70" t="str">
        <f aca="false">IFERROR(IF(INDEX(Tabela_Pedidos[Localidade],ROWS($A$347:G354))="","",INDEX(Tabela_Pedidos[Localidade],ROWS(($A$347:G354)))),"")</f>
        <v>LISBOA</v>
      </c>
      <c r="H354" s="27" t="str">
        <f aca="false">IFERROR(IF(INDEX(Tabela_Pedidos[Equipamento],ROWS($A$347:H354))="","",INDEX(Tabela_Pedidos[Equipamento],ROWS(($A$347:H354)))),"")</f>
        <v>SPIRIT 9106</v>
      </c>
      <c r="I354" s="70" t="str">
        <f aca="false">IFERROR(IF(INDEX(Tabela_Pedidos[Avaria],ROWS($A$347:I354))="","",INDEX(Tabela_Pedidos[Avaria],ROWS(($A$347:I354)))),"")</f>
        <v>ERRO 33, “NO BATTERY”, SEMPRE A APITAR.</v>
      </c>
      <c r="J354" s="23"/>
      <c r="K354" s="21"/>
      <c r="L354" s="24"/>
      <c r="M354" s="16"/>
      <c r="N35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54" s="25" t="str">
        <f aca="false">IF(Tabela_Assis[[#This Row],[Fim Garantia]]="","",IF(TODAY()&gt;Tabela_Assis[[#This Row],[Fim Garantia]],"NÃO","SIM"))</f>
        <v>NÃO</v>
      </c>
      <c r="P354" s="16">
        <v>46243</v>
      </c>
      <c r="Q354" s="26" t="s">
        <v>7763</v>
      </c>
      <c r="R354" s="26"/>
      <c r="S354" s="22" t="s">
        <v>8980</v>
      </c>
      <c r="T354" s="27">
        <v>46202</v>
      </c>
      <c r="U354" s="21" t="s">
        <v>9054</v>
      </c>
      <c r="V354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54" s="19"/>
    </row>
    <row r="355" customFormat="false" ht="23.85" hidden="false" customHeight="false" outlineLevel="0" collapsed="false">
      <c r="A355" s="16" t="n">
        <f aca="false">IFERROR(IF(INDEX(Tabela_Pedidos[Data],ROWS($A$347:A355))="","",INDEX(Tabela_Pedidos[Data],ROWS(($A$347:A355)))),"")</f>
        <v>46196</v>
      </c>
      <c r="B355" s="27" t="str">
        <f aca="false">IFERROR(IF(INDEX(Tabela_Pedidos[Pedido],ROWS($A$347:B355))="","",INDEX(Tabela_Pedidos[Pedido],ROWS(($A$347:B355)))),"")</f>
        <v>MÓNICA</v>
      </c>
      <c r="C355" s="27" t="str">
        <f aca="false">IFERROR(IF(INDEX(Tabela_Pedidos[Tipo],ROWS($A$347:C355))="","",INDEX(Tabela_Pedidos[Tipo],ROWS(($A$347:C355)))),"")</f>
        <v>ASSISTÊNCIA</v>
      </c>
      <c r="D355" s="27" t="str">
        <f aca="false">IFERROR(IF(INDEX(Tabela_Pedidos[Ref.Pedido Glintt],ROWS($A$347:D355))="","",INDEX(Tabela_Pedidos[Ref.Pedido Glintt],ROWS(($A$347:D355)))),"")</f>
        <v>068/26</v>
      </c>
      <c r="E355" s="16" t="str">
        <f aca="false">IFERROR(IF(INDEX(Tabela_Pedidos[Cod.ANF],ROWS($A$347:E355))="","",INDEX(Tabela_Pedidos[Cod.ANF],ROWS(($A$347:E355)))),"")</f>
        <v>1104</v>
      </c>
      <c r="F355" s="70" t="str">
        <f aca="false">IFERROR(IF(INDEX(Tabela_Pedidos[Farmácia],ROWS($A$347:F355))="","",INDEX(Tabela_Pedidos[Farmácia],ROWS(($A$347:F355)))),"")</f>
        <v>DO MONTE PIO ARTISTICO TAVIRENSE</v>
      </c>
      <c r="G355" s="70" t="str">
        <f aca="false">IFERROR(IF(INDEX(Tabela_Pedidos[Localidade],ROWS($A$347:G355))="","",INDEX(Tabela_Pedidos[Localidade],ROWS(($A$347:G355)))),"")</f>
        <v>TAVIRA</v>
      </c>
      <c r="H355" s="27" t="str">
        <f aca="false">IFERROR(IF(INDEX(Tabela_Pedidos[Equipamento],ROWS($A$347:H355))="","",INDEX(Tabela_Pedidos[Equipamento],ROWS(($A$347:H355)))),"")</f>
        <v>SPIRIT 9103</v>
      </c>
      <c r="I355" s="70" t="str">
        <f aca="false">IFERROR(IF(INDEX(Tabela_Pedidos[Avaria],ROWS($A$347:I355))="","",INDEX(Tabela_Pedidos[Avaria],ROWS(($A$347:I355)))),"")</f>
        <v>ERRO 33, “NO BATTERY”, SEMPRE A APITAR.</v>
      </c>
      <c r="J355" s="23"/>
      <c r="K355" s="21"/>
      <c r="L355" s="24"/>
      <c r="M355" s="16"/>
      <c r="N35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55" s="25" t="str">
        <f aca="false">IF(Tabela_Assis[[#This Row],[Fim Garantia]]="","",IF(TODAY()&gt;Tabela_Assis[[#This Row],[Fim Garantia]],"NÃO","SIM"))</f>
        <v>SIM</v>
      </c>
      <c r="P355" s="16">
        <v>46904</v>
      </c>
      <c r="Q355" s="26" t="s">
        <v>7763</v>
      </c>
      <c r="R355" s="26"/>
      <c r="S355" s="22" t="s">
        <v>8980</v>
      </c>
      <c r="T355" s="27">
        <v>46210</v>
      </c>
      <c r="U355" s="21" t="s">
        <v>9054</v>
      </c>
      <c r="V355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55" s="19"/>
    </row>
    <row r="356" customFormat="false" ht="15" hidden="false" customHeight="false" outlineLevel="0" collapsed="false">
      <c r="A356" s="16" t="n">
        <f aca="false">IFERROR(IF(INDEX(Tabela_Pedidos[Data],ROWS($A$347:A356))="","",INDEX(Tabela_Pedidos[Data],ROWS(($A$347:A356)))),"")</f>
        <v>46202</v>
      </c>
      <c r="B356" s="27" t="str">
        <f aca="false">IFERROR(IF(INDEX(Tabela_Pedidos[Pedido],ROWS($A$347:B356))="","",INDEX(Tabela_Pedidos[Pedido],ROWS(($A$347:B356)))),"")</f>
        <v>MÓNICA</v>
      </c>
      <c r="C356" s="27" t="str">
        <f aca="false">IFERROR(IF(INDEX(Tabela_Pedidos[Tipo],ROWS($A$347:C356))="","",INDEX(Tabela_Pedidos[Tipo],ROWS(($A$347:C356)))),"")</f>
        <v>ASSISTÊNCIA</v>
      </c>
      <c r="D356" s="27" t="str">
        <f aca="false">IFERROR(IF(INDEX(Tabela_Pedidos[Ref.Pedido Glintt],ROWS($A$347:D356))="","",INDEX(Tabela_Pedidos[Ref.Pedido Glintt],ROWS(($A$347:D356)))),"")</f>
        <v>069/26</v>
      </c>
      <c r="E356" s="16" t="str">
        <f aca="false">IFERROR(IF(INDEX(Tabela_Pedidos[Cod.ANF],ROWS($A$347:E356))="","",INDEX(Tabela_Pedidos[Cod.ANF],ROWS(($A$347:E356)))),"")</f>
        <v>14800</v>
      </c>
      <c r="F356" s="70" t="str">
        <f aca="false">IFERROR(IF(INDEX(Tabela_Pedidos[Farmácia],ROWS($A$347:F356))="","",INDEX(Tabela_Pedidos[Farmácia],ROWS(($A$347:F356)))),"")</f>
        <v>DOS LUSIADAS</v>
      </c>
      <c r="G356" s="70" t="str">
        <f aca="false">IFERROR(IF(INDEX(Tabela_Pedidos[Localidade],ROWS($A$347:G356))="","",INDEX(Tabela_Pedidos[Localidade],ROWS(($A$347:G356)))),"")</f>
        <v>LISBOA</v>
      </c>
      <c r="H356" s="27" t="str">
        <f aca="false">IFERROR(IF(INDEX(Tabela_Pedidos[Equipamento],ROWS($A$347:H356))="","",INDEX(Tabela_Pedidos[Equipamento],ROWS(($A$347:H356)))),"")</f>
        <v>SPIRIT 9106 + AB20</v>
      </c>
      <c r="I356" s="70" t="str">
        <f aca="false">IFERROR(IF(INDEX(Tabela_Pedidos[Avaria],ROWS($A$347:I356))="","",INDEX(Tabela_Pedidos[Avaria],ROWS(($A$347:I356)))),"")</f>
        <v>APÓS FALHA DE ENERGIA, UPS NÃO LIGA.</v>
      </c>
      <c r="J356" s="23"/>
      <c r="K356" s="21"/>
      <c r="L356" s="24"/>
      <c r="M356" s="16"/>
      <c r="N35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56" s="25" t="str">
        <f aca="false">IF(Tabela_Assis[[#This Row],[Fim Garantia]]="","",IF(TODAY()&gt;Tabela_Assis[[#This Row],[Fim Garantia]],"NÃO","SIM"))</f>
        <v>SIM</v>
      </c>
      <c r="P356" s="16">
        <v>47301</v>
      </c>
      <c r="Q356" s="26" t="s">
        <v>7763</v>
      </c>
      <c r="R356" s="26"/>
      <c r="S356" s="22" t="s">
        <v>8868</v>
      </c>
      <c r="T356" s="27">
        <v>46203</v>
      </c>
      <c r="U356" s="21" t="s">
        <v>9054</v>
      </c>
      <c r="V356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56" s="19"/>
    </row>
    <row r="357" customFormat="false" ht="15" hidden="false" customHeight="false" outlineLevel="0" collapsed="false">
      <c r="A357" s="16" t="n">
        <f aca="false">IFERROR(IF(INDEX(Tabela_Pedidos[Data],ROWS($A$347:A357))="","",INDEX(Tabela_Pedidos[Data],ROWS(($A$347:A357)))),"")</f>
        <v>46204</v>
      </c>
      <c r="B357" s="27" t="str">
        <f aca="false">IFERROR(IF(INDEX(Tabela_Pedidos[Pedido],ROWS($A$347:B357))="","",INDEX(Tabela_Pedidos[Pedido],ROWS(($A$347:B357)))),"")</f>
        <v>MÓNICA</v>
      </c>
      <c r="C357" s="27" t="str">
        <f aca="false">IFERROR(IF(INDEX(Tabela_Pedidos[Tipo],ROWS($A$347:C357))="","",INDEX(Tabela_Pedidos[Tipo],ROWS(($A$347:C357)))),"")</f>
        <v>ASSISTÊNCIA</v>
      </c>
      <c r="D357" s="27" t="str">
        <f aca="false">IFERROR(IF(INDEX(Tabela_Pedidos[Ref.Pedido Glintt],ROWS($A$347:D357))="","",INDEX(Tabela_Pedidos[Ref.Pedido Glintt],ROWS(($A$347:D357)))),"")</f>
        <v>070/26</v>
      </c>
      <c r="E357" s="16" t="str">
        <f aca="false">IFERROR(IF(INDEX(Tabela_Pedidos[Cod.ANF],ROWS($A$347:E357))="","",INDEX(Tabela_Pedidos[Cod.ANF],ROWS(($A$347:E357)))),"")</f>
        <v>17280</v>
      </c>
      <c r="F357" s="70" t="str">
        <f aca="false">IFERROR(IF(INDEX(Tabela_Pedidos[Farmácia],ROWS($A$347:F357))="","",INDEX(Tabela_Pedidos[Farmácia],ROWS(($A$347:F357)))),"")</f>
        <v>GARCIA</v>
      </c>
      <c r="G357" s="70" t="str">
        <f aca="false">IFERROR(IF(INDEX(Tabela_Pedidos[Localidade],ROWS($A$347:G357))="","",INDEX(Tabela_Pedidos[Localidade],ROWS(($A$347:G357)))),"")</f>
        <v>CACÉM</v>
      </c>
      <c r="H357" s="27" t="str">
        <f aca="false">IFERROR(IF(INDEX(Tabela_Pedidos[Equipamento],ROWS($A$347:H357))="","",INDEX(Tabela_Pedidos[Equipamento],ROWS(($A$347:H357)))),"")</f>
        <v>SPIRIT 9106</v>
      </c>
      <c r="I357" s="70" t="str">
        <f aca="false">IFERROR(IF(INDEX(Tabela_Pedidos[Avaria],ROWS($A$347:I357))="","",INDEX(Tabela_Pedidos[Avaria],ROWS(($A$347:I357)))),"")</f>
        <v>ERRO 33, A APITAR CONTINUAMENTE.</v>
      </c>
      <c r="J357" s="23"/>
      <c r="K357" s="21"/>
      <c r="L357" s="24"/>
      <c r="M357" s="16"/>
      <c r="N35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57" s="25" t="str">
        <f aca="false">IF(Tabela_Assis[[#This Row],[Fim Garantia]]="","",IF(TODAY()&gt;Tabela_Assis[[#This Row],[Fim Garantia]],"NÃO","SIM"))</f>
        <v>SIM</v>
      </c>
      <c r="P357" s="16">
        <v>46377</v>
      </c>
      <c r="Q357" s="26" t="s">
        <v>7763</v>
      </c>
      <c r="R357" s="26"/>
      <c r="S357" s="22" t="s">
        <v>8980</v>
      </c>
      <c r="T357" s="27">
        <v>46209</v>
      </c>
      <c r="U357" s="21" t="s">
        <v>8559</v>
      </c>
      <c r="V357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57" s="19"/>
    </row>
    <row r="358" customFormat="false" ht="15" hidden="false" customHeight="false" outlineLevel="0" collapsed="false">
      <c r="A358" s="16" t="n">
        <f aca="false">IFERROR(IF(INDEX(Tabela_Pedidos[Data],ROWS($A$347:A358))="","",INDEX(Tabela_Pedidos[Data],ROWS(($A$347:A358)))),"")</f>
        <v>46204</v>
      </c>
      <c r="B358" s="27" t="str">
        <f aca="false">IFERROR(IF(INDEX(Tabela_Pedidos[Pedido],ROWS($A$347:B358))="","",INDEX(Tabela_Pedidos[Pedido],ROWS(($A$347:B358)))),"")</f>
        <v>MÓNICA</v>
      </c>
      <c r="C358" s="27" t="str">
        <f aca="false">IFERROR(IF(INDEX(Tabela_Pedidos[Tipo],ROWS($A$347:C358))="","",INDEX(Tabela_Pedidos[Tipo],ROWS(($A$347:C358)))),"")</f>
        <v>ASSISTÊNCIA</v>
      </c>
      <c r="D358" s="27" t="str">
        <f aca="false">IFERROR(IF(INDEX(Tabela_Pedidos[Ref.Pedido Glintt],ROWS($A$347:D358))="","",INDEX(Tabela_Pedidos[Ref.Pedido Glintt],ROWS(($A$347:D358)))),"")</f>
        <v>071/26</v>
      </c>
      <c r="E358" s="16" t="str">
        <f aca="false">IFERROR(IF(INDEX(Tabela_Pedidos[Cod.ANF],ROWS($A$347:E358))="","",INDEX(Tabela_Pedidos[Cod.ANF],ROWS(($A$347:E358)))),"")</f>
        <v>20907</v>
      </c>
      <c r="F358" s="70" t="str">
        <f aca="false">IFERROR(IF(INDEX(Tabela_Pedidos[Farmácia],ROWS($A$347:F358))="","",INDEX(Tabela_Pedidos[Farmácia],ROWS(($A$347:F358)))),"")</f>
        <v>VALE BIDARRA</v>
      </c>
      <c r="G358" s="70" t="str">
        <f aca="false">IFERROR(IF(INDEX(Tabela_Pedidos[Localidade],ROWS($A$347:G358))="","",INDEX(Tabela_Pedidos[Localidade],ROWS(($A$347:G358)))),"")</f>
        <v>FERNÃO FERRO</v>
      </c>
      <c r="H358" s="27" t="str">
        <f aca="false">IFERROR(IF(INDEX(Tabela_Pedidos[Equipamento],ROWS($A$347:H358))="","",INDEX(Tabela_Pedidos[Equipamento],ROWS(($A$347:H358)))),"")</f>
        <v>SPIRIT 9103</v>
      </c>
      <c r="I358" s="70" t="str">
        <f aca="false">IFERROR(IF(INDEX(Tabela_Pedidos[Avaria],ROWS($A$347:I358))="","",INDEX(Tabela_Pedidos[Avaria],ROWS(($A$347:I358)))),"")</f>
        <v>ERRO 33, A APITAR CONTINUAMENTE.</v>
      </c>
      <c r="J358" s="23"/>
      <c r="K358" s="21"/>
      <c r="L358" s="24"/>
      <c r="M358" s="16"/>
      <c r="N35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58" s="25" t="str">
        <f aca="false">IF(Tabela_Assis[[#This Row],[Fim Garantia]]="","",IF(TODAY()&gt;Tabela_Assis[[#This Row],[Fim Garantia]],"NÃO","SIM"))</f>
        <v>SIM</v>
      </c>
      <c r="P358" s="16">
        <v>46384</v>
      </c>
      <c r="Q358" s="26" t="s">
        <v>7763</v>
      </c>
      <c r="R358" s="26"/>
      <c r="S358" s="22" t="s">
        <v>8980</v>
      </c>
      <c r="T358" s="27">
        <v>46213</v>
      </c>
      <c r="U358" s="21" t="s">
        <v>9008</v>
      </c>
      <c r="V358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58" s="19"/>
    </row>
    <row r="359" customFormat="false" ht="15" hidden="false" customHeight="false" outlineLevel="0" collapsed="false">
      <c r="A359" s="16" t="n">
        <f aca="false">IFERROR(IF(INDEX(Tabela_Pedidos[Data],ROWS($A$347:A359))="","",INDEX(Tabela_Pedidos[Data],ROWS(($A$347:A359)))),"")</f>
        <v>46206</v>
      </c>
      <c r="B359" s="27" t="str">
        <f aca="false">IFERROR(IF(INDEX(Tabela_Pedidos[Pedido],ROWS($A$347:B359))="","",INDEX(Tabela_Pedidos[Pedido],ROWS(($A$347:B359)))),"")</f>
        <v>MÓNICA</v>
      </c>
      <c r="C359" s="27" t="str">
        <f aca="false">IFERROR(IF(INDEX(Tabela_Pedidos[Tipo],ROWS($A$347:C359))="","",INDEX(Tabela_Pedidos[Tipo],ROWS(($A$347:C359)))),"")</f>
        <v>ASSISTÊNCIA</v>
      </c>
      <c r="D359" s="27" t="str">
        <f aca="false">IFERROR(IF(INDEX(Tabela_Pedidos[Ref.Pedido Glintt],ROWS($A$347:D359))="","",INDEX(Tabela_Pedidos[Ref.Pedido Glintt],ROWS(($A$347:D359)))),"")</f>
        <v>072/26</v>
      </c>
      <c r="E359" s="16" t="str">
        <f aca="false">IFERROR(IF(INDEX(Tabela_Pedidos[Cod.ANF],ROWS($A$347:E359))="","",INDEX(Tabela_Pedidos[Cod.ANF],ROWS(($A$347:E359)))),"")</f>
        <v>17795</v>
      </c>
      <c r="F359" s="70" t="str">
        <f aca="false">IFERROR(IF(INDEX(Tabela_Pedidos[Farmácia],ROWS($A$347:F359))="","",INDEX(Tabela_Pedidos[Farmácia],ROWS(($A$347:F359)))),"")</f>
        <v>ALVES DIAS</v>
      </c>
      <c r="G359" s="70" t="str">
        <f aca="false">IFERROR(IF(INDEX(Tabela_Pedidos[Localidade],ROWS($A$347:G359))="","",INDEX(Tabela_Pedidos[Localidade],ROWS(($A$347:G359)))),"")</f>
        <v>CELORICO DE BASTO</v>
      </c>
      <c r="H359" s="27" t="str">
        <f aca="false">IFERROR(IF(INDEX(Tabela_Pedidos[Equipamento],ROWS($A$347:H359))="","",INDEX(Tabela_Pedidos[Equipamento],ROWS(($A$347:H359)))),"")</f>
        <v>SPIRIT 9103 + AB12</v>
      </c>
      <c r="I359" s="70" t="str">
        <f aca="false">IFERROR(IF(INDEX(Tabela_Pedidos[Avaria],ROWS($A$347:I359))="","",INDEX(Tabela_Pedidos[Avaria],ROWS(($A$347:I359)))),"")</f>
        <v>ERRO 13, 33 E 34, A APITAR CONTINUAMENTE.</v>
      </c>
      <c r="J359" s="23"/>
      <c r="K359" s="21"/>
      <c r="L359" s="24"/>
      <c r="M359" s="16"/>
      <c r="N35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59" s="25" t="str">
        <f aca="false">IF(Tabela_Assis[[#This Row],[Fim Garantia]]="","",IF(TODAY()&gt;Tabela_Assis[[#This Row],[Fim Garantia]],"NÃO","SIM"))</f>
        <v>SIM</v>
      </c>
      <c r="P359" s="16">
        <v>46785</v>
      </c>
      <c r="Q359" s="26" t="s">
        <v>7763</v>
      </c>
      <c r="R359" s="26" t="s">
        <v>9055</v>
      </c>
      <c r="S359" s="22" t="s">
        <v>9056</v>
      </c>
      <c r="T359" s="27">
        <v>46210</v>
      </c>
      <c r="U359" s="21" t="s">
        <v>8811</v>
      </c>
      <c r="V359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59" s="19"/>
    </row>
    <row r="360" customFormat="false" ht="15" hidden="false" customHeight="false" outlineLevel="0" collapsed="false">
      <c r="A360" s="16" t="n">
        <f aca="false">IFERROR(IF(INDEX(Tabela_Pedidos[Data],ROWS($A$347:A360))="","",INDEX(Tabela_Pedidos[Data],ROWS(($A$347:A360)))),"")</f>
        <v>46206</v>
      </c>
      <c r="B360" s="27" t="str">
        <f aca="false">IFERROR(IF(INDEX(Tabela_Pedidos[Pedido],ROWS($A$347:B360))="","",INDEX(Tabela_Pedidos[Pedido],ROWS(($A$347:B360)))),"")</f>
        <v>MÓNICA</v>
      </c>
      <c r="C360" s="27" t="str">
        <f aca="false">IFERROR(IF(INDEX(Tabela_Pedidos[Tipo],ROWS($A$347:C360))="","",INDEX(Tabela_Pedidos[Tipo],ROWS(($A$347:C360)))),"")</f>
        <v>ASSISTÊNCIA</v>
      </c>
      <c r="D360" s="27" t="str">
        <f aca="false">IFERROR(IF(INDEX(Tabela_Pedidos[Ref.Pedido Glintt],ROWS($A$347:D360))="","",INDEX(Tabela_Pedidos[Ref.Pedido Glintt],ROWS(($A$347:D360)))),"")</f>
        <v>073/26</v>
      </c>
      <c r="E360" s="16" t="str">
        <f aca="false">IFERROR(IF(INDEX(Tabela_Pedidos[Cod.ANF],ROWS($A$347:E360))="","",INDEX(Tabela_Pedidos[Cod.ANF],ROWS(($A$347:E360)))),"")</f>
        <v>17710</v>
      </c>
      <c r="F360" s="70" t="str">
        <f aca="false">IFERROR(IF(INDEX(Tabela_Pedidos[Farmácia],ROWS($A$347:F360))="","",INDEX(Tabela_Pedidos[Farmácia],ROWS(($A$347:F360)))),"")</f>
        <v>CAVAQUINHA</v>
      </c>
      <c r="G360" s="70" t="str">
        <f aca="false">IFERROR(IF(INDEX(Tabela_Pedidos[Localidade],ROWS($A$347:G360))="","",INDEX(Tabela_Pedidos[Localidade],ROWS(($A$347:G360)))),"")</f>
        <v>ALCOCHETE</v>
      </c>
      <c r="H360" s="27" t="str">
        <f aca="false">IFERROR(IF(INDEX(Tabela_Pedidos[Equipamento],ROWS($A$347:H360))="","",INDEX(Tabela_Pedidos[Equipamento],ROWS(($A$347:H360)))),"")</f>
        <v>SPIRIT 9106</v>
      </c>
      <c r="I360" s="70" t="str">
        <f aca="false">IFERROR(IF(INDEX(Tabela_Pedidos[Avaria],ROWS($A$347:I360))="","",INDEX(Tabela_Pedidos[Avaria],ROWS(($A$347:I360)))),"")</f>
        <v>ERRO 33, A APITAR CONTINUAMENTE.</v>
      </c>
      <c r="J360" s="23"/>
      <c r="K360" s="21"/>
      <c r="L360" s="24"/>
      <c r="M360" s="16"/>
      <c r="N360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45957</v>
      </c>
      <c r="O360" s="25" t="str">
        <f aca="false">IF(Tabela_Assis[[#This Row],[Fim Garantia]]="","",IF(TODAY()&gt;Tabela_Assis[[#This Row],[Fim Garantia]],"NÃO","SIM"))</f>
        <v>SIM</v>
      </c>
      <c r="P360" s="16">
        <v>46397</v>
      </c>
      <c r="Q360" s="26" t="s">
        <v>7763</v>
      </c>
      <c r="R360" s="26"/>
      <c r="S360" s="22" t="s">
        <v>9057</v>
      </c>
      <c r="T360" s="27">
        <v>46209</v>
      </c>
      <c r="U360" s="21" t="s">
        <v>8559</v>
      </c>
      <c r="V360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60" s="19"/>
    </row>
    <row r="361" customFormat="false" ht="15" hidden="false" customHeight="false" outlineLevel="0" collapsed="false">
      <c r="A361" s="16" t="n">
        <f aca="false">IFERROR(IF(INDEX(Tabela_Pedidos[Data],ROWS($A$347:A361))="","",INDEX(Tabela_Pedidos[Data],ROWS(($A$347:A361)))),"")</f>
        <v>46212</v>
      </c>
      <c r="B361" s="27" t="str">
        <f aca="false">IFERROR(IF(INDEX(Tabela_Pedidos[Pedido],ROWS($A$347:B361))="","",INDEX(Tabela_Pedidos[Pedido],ROWS(($A$347:B361)))),"")</f>
        <v>MÓNICA</v>
      </c>
      <c r="C361" s="27" t="str">
        <f aca="false">IFERROR(IF(INDEX(Tabela_Pedidos[Tipo],ROWS($A$347:C361))="","",INDEX(Tabela_Pedidos[Tipo],ROWS(($A$347:C361)))),"")</f>
        <v>ASSISTÊNCIA</v>
      </c>
      <c r="D361" s="27" t="str">
        <f aca="false">IFERROR(IF(INDEX(Tabela_Pedidos[Ref.Pedido Glintt],ROWS($A$347:D361))="","",INDEX(Tabela_Pedidos[Ref.Pedido Glintt],ROWS(($A$347:D361)))),"")</f>
        <v>074/26</v>
      </c>
      <c r="E361" s="16" t="str">
        <f aca="false">IFERROR(IF(INDEX(Tabela_Pedidos[Cod.ANF],ROWS($A$347:E361))="","",INDEX(Tabela_Pedidos[Cod.ANF],ROWS(($A$347:E361)))),"")</f>
        <v>22314</v>
      </c>
      <c r="F361" s="70" t="str">
        <f aca="false">IFERROR(IF(INDEX(Tabela_Pedidos[Farmácia],ROWS($A$347:F361))="","",INDEX(Tabela_Pedidos[Farmácia],ROWS(($A$347:F361)))),"")</f>
        <v>RIBEIRO SOARES</v>
      </c>
      <c r="G361" s="70" t="str">
        <f aca="false">IFERROR(IF(INDEX(Tabela_Pedidos[Localidade],ROWS($A$347:G361))="","",INDEX(Tabela_Pedidos[Localidade],ROWS(($A$347:G361)))),"")</f>
        <v>SANTA IRIA DA AZOIA</v>
      </c>
      <c r="H361" s="27" t="str">
        <f aca="false">IFERROR(IF(INDEX(Tabela_Pedidos[Equipamento],ROWS($A$347:H361))="","",INDEX(Tabela_Pedidos[Equipamento],ROWS(($A$347:H361)))),"")</f>
        <v>SPIRIT 9106</v>
      </c>
      <c r="I361" s="70" t="str">
        <f aca="false">IFERROR(IF(INDEX(Tabela_Pedidos[Avaria],ROWS($A$347:I361))="","",INDEX(Tabela_Pedidos[Avaria],ROWS(($A$347:I361)))),"")</f>
        <v>ERRO 33, A APITAR CONTINUAMENTE.</v>
      </c>
      <c r="J361" s="23"/>
      <c r="K361" s="21"/>
      <c r="L361" s="24"/>
      <c r="M361" s="16"/>
      <c r="N36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61" s="25" t="str">
        <f aca="false">IF(Tabela_Assis[[#This Row],[Fim Garantia]]="","",IF(TODAY()&gt;Tabela_Assis[[#This Row],[Fim Garantia]],"NÃO","SIM"))</f>
        <v>SIM</v>
      </c>
      <c r="P361" s="16">
        <v>46326</v>
      </c>
      <c r="Q361" s="26" t="s">
        <v>7763</v>
      </c>
      <c r="R361" s="26"/>
      <c r="S361" s="22" t="s">
        <v>8980</v>
      </c>
      <c r="T361" s="27">
        <v>46219</v>
      </c>
      <c r="U361" s="21" t="s">
        <v>9008</v>
      </c>
      <c r="V361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61" s="19"/>
    </row>
    <row r="362" customFormat="false" ht="15" hidden="false" customHeight="false" outlineLevel="0" collapsed="false">
      <c r="A362" s="16" t="n">
        <f aca="false">IFERROR(IF(INDEX(Tabela_Pedidos[Data],ROWS($A$347:A362))="","",INDEX(Tabela_Pedidos[Data],ROWS(($A$347:A362)))),"")</f>
        <v>46216</v>
      </c>
      <c r="B362" s="27" t="str">
        <f aca="false">IFERROR(IF(INDEX(Tabela_Pedidos[Pedido],ROWS($A$347:B362))="","",INDEX(Tabela_Pedidos[Pedido],ROWS(($A$347:B362)))),"")</f>
        <v>MÓNICA</v>
      </c>
      <c r="C362" s="27" t="str">
        <f aca="false">IFERROR(IF(INDEX(Tabela_Pedidos[Tipo],ROWS($A$347:C362))="","",INDEX(Tabela_Pedidos[Tipo],ROWS(($A$347:C362)))),"")</f>
        <v>ASSISTÊNCIA</v>
      </c>
      <c r="D362" s="27" t="str">
        <f aca="false">IFERROR(IF(INDEX(Tabela_Pedidos[Ref.Pedido Glintt],ROWS($A$347:D362))="","",INDEX(Tabela_Pedidos[Ref.Pedido Glintt],ROWS(($A$347:D362)))),"")</f>
        <v>075/26</v>
      </c>
      <c r="E362" s="16" t="str">
        <f aca="false">IFERROR(IF(INDEX(Tabela_Pedidos[Cod.ANF],ROWS($A$347:E362))="","",INDEX(Tabela_Pedidos[Cod.ANF],ROWS(($A$347:E362)))),"")</f>
        <v>17523</v>
      </c>
      <c r="F362" s="70" t="str">
        <f aca="false">IFERROR(IF(INDEX(Tabela_Pedidos[Farmácia],ROWS($A$347:F362))="","",INDEX(Tabela_Pedidos[Farmácia],ROWS(($A$347:F362)))),"")</f>
        <v>FONSECA</v>
      </c>
      <c r="G362" s="70" t="str">
        <f aca="false">IFERROR(IF(INDEX(Tabela_Pedidos[Localidade],ROWS($A$347:G362))="","",INDEX(Tabela_Pedidos[Localidade],ROWS(($A$347:G362)))),"")</f>
        <v>AMORA</v>
      </c>
      <c r="H362" s="27" t="str">
        <f aca="false">IFERROR(IF(INDEX(Tabela_Pedidos[Equipamento],ROWS($A$347:H362))="","",INDEX(Tabela_Pedidos[Equipamento],ROWS(($A$347:H362)))),"")</f>
        <v>SPIRIT 9110 V1</v>
      </c>
      <c r="I362" s="70" t="str">
        <f aca="false">IFERROR(IF(INDEX(Tabela_Pedidos[Avaria],ROWS($A$347:I362))="","",INDEX(Tabela_Pedidos[Avaria],ROWS(($A$347:I362)))),"")</f>
        <v>CHEIRO A QUEIMADO, A APITAR.</v>
      </c>
      <c r="J362" s="23"/>
      <c r="K362" s="21"/>
      <c r="L362" s="24"/>
      <c r="M362" s="16"/>
      <c r="N36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62" s="25" t="str">
        <f aca="false">IF(Tabela_Assis[[#This Row],[Fim Garantia]]="","",IF(TODAY()&gt;Tabela_Assis[[#This Row],[Fim Garantia]],"NÃO","SIM"))</f>
        <v>NÃO</v>
      </c>
      <c r="P362" s="16">
        <v>46294</v>
      </c>
      <c r="Q362" s="26" t="s">
        <v>7763</v>
      </c>
      <c r="R362" s="26"/>
      <c r="S362" s="22" t="s">
        <v>8980</v>
      </c>
      <c r="T362" s="27">
        <v>46219</v>
      </c>
      <c r="U362" s="21" t="s">
        <v>9008</v>
      </c>
      <c r="V362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62" s="19"/>
    </row>
    <row r="363" customFormat="false" ht="15" hidden="false" customHeight="false" outlineLevel="0" collapsed="false">
      <c r="A363" s="16" t="n">
        <f aca="false">IFERROR(IF(INDEX(Tabela_Pedidos[Data],ROWS($A$347:A363))="","",INDEX(Tabela_Pedidos[Data],ROWS(($A$347:A363)))),"")</f>
        <v>46217</v>
      </c>
      <c r="B363" s="27" t="str">
        <f aca="false">IFERROR(IF(INDEX(Tabela_Pedidos[Pedido],ROWS($A$347:B363))="","",INDEX(Tabela_Pedidos[Pedido],ROWS(($A$347:B363)))),"")</f>
        <v>MÓNICA</v>
      </c>
      <c r="C363" s="27" t="str">
        <f aca="false">IFERROR(IF(INDEX(Tabela_Pedidos[Tipo],ROWS($A$347:C363))="","",INDEX(Tabela_Pedidos[Tipo],ROWS(($A$347:C363)))),"")</f>
        <v>ORÇAMENTO</v>
      </c>
      <c r="D363" s="27" t="str">
        <f aca="false">IFERROR(IF(INDEX(Tabela_Pedidos[Ref.Pedido Glintt],ROWS($A$347:D363))="","",INDEX(Tabela_Pedidos[Ref.Pedido Glintt],ROWS(($A$347:D363)))),"")</f>
        <v>076/26</v>
      </c>
      <c r="E363" s="16" t="str">
        <f aca="false">IFERROR(IF(INDEX(Tabela_Pedidos[Cod.ANF],ROWS($A$347:E363))="","",INDEX(Tabela_Pedidos[Cod.ANF],ROWS(($A$347:E363)))),"")</f>
        <v>35599</v>
      </c>
      <c r="F363" s="70" t="str">
        <f aca="false">IFERROR(IF(INDEX(Tabela_Pedidos[Farmácia],ROWS($A$347:F363))="","",INDEX(Tabela_Pedidos[Farmácia],ROWS(($A$347:F363)))),"")</f>
        <v>LIMA DELGADO</v>
      </c>
      <c r="G363" s="70" t="str">
        <f aca="false">IFERROR(IF(INDEX(Tabela_Pedidos[Localidade],ROWS($A$347:G363))="","",INDEX(Tabela_Pedidos[Localidade],ROWS(($A$347:G363)))),"")</f>
        <v>DEOCRISTE</v>
      </c>
      <c r="H363" s="27" t="str">
        <f aca="false">IFERROR(IF(INDEX(Tabela_Pedidos[Equipamento],ROWS($A$347:H363))="","",INDEX(Tabela_Pedidos[Equipamento],ROWS(($A$347:H363)))),"")</f>
        <v>AGILE 9103 + AB6</v>
      </c>
      <c r="I363" s="70" t="str">
        <f aca="false">IFERROR(IF(INDEX(Tabela_Pedidos[Avaria],ROWS($A$347:I363))="","",INDEX(Tabela_Pedidos[Avaria],ROWS(($A$347:I363)))),"")</f>
        <v>APÓS FALHA DE ENERGIA, UPS NÃO LIGA.</v>
      </c>
      <c r="J363" s="23" t="s">
        <v>9058</v>
      </c>
      <c r="K363" s="21"/>
      <c r="L363" s="24">
        <v>559.8</v>
      </c>
      <c r="M363" s="16"/>
      <c r="N36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63" s="25" t="str">
        <f aca="false">IF(Tabela_Assis[[#This Row],[Fim Garantia]]="","",IF(TODAY()&gt;Tabela_Assis[[#This Row],[Fim Garantia]],"NÃO","SIM"))</f>
        <v/>
      </c>
      <c r="P363" s="16"/>
      <c r="Q363" s="26"/>
      <c r="R363" s="26"/>
      <c r="S363" s="22"/>
      <c r="T363" s="27">
        <v>46217</v>
      </c>
      <c r="U363" s="21" t="s">
        <v>8803</v>
      </c>
      <c r="V363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63" s="19"/>
    </row>
    <row r="364" customFormat="false" ht="15" hidden="false" customHeight="false" outlineLevel="0" collapsed="false">
      <c r="A364" s="16" t="n">
        <f aca="false">IFERROR(IF(INDEX(Tabela_Pedidos[Data],ROWS($A$347:A364))="","",INDEX(Tabela_Pedidos[Data],ROWS(($A$347:A364)))),"")</f>
        <v>46223</v>
      </c>
      <c r="B364" s="27" t="str">
        <f aca="false">IFERROR(IF(INDEX(Tabela_Pedidos[Pedido],ROWS($A$347:B364))="","",INDEX(Tabela_Pedidos[Pedido],ROWS(($A$347:B364)))),"")</f>
        <v>MÓNICA</v>
      </c>
      <c r="C364" s="27" t="str">
        <f aca="false">IFERROR(IF(INDEX(Tabela_Pedidos[Tipo],ROWS($A$347:C364))="","",INDEX(Tabela_Pedidos[Tipo],ROWS(($A$347:C364)))),"")</f>
        <v>ASSISTÊNCIA</v>
      </c>
      <c r="D364" s="27" t="str">
        <f aca="false">IFERROR(IF(INDEX(Tabela_Pedidos[Ref.Pedido Glintt],ROWS($A$347:D364))="","",INDEX(Tabela_Pedidos[Ref.Pedido Glintt],ROWS(($A$347:D364)))),"")</f>
        <v>077/26</v>
      </c>
      <c r="E364" s="16" t="str">
        <f aca="false">IFERROR(IF(INDEX(Tabela_Pedidos[Cod.ANF],ROWS($A$347:E364))="","",INDEX(Tabela_Pedidos[Cod.ANF],ROWS(($A$347:E364)))),"")</f>
        <v>4626</v>
      </c>
      <c r="F364" s="70" t="str">
        <f aca="false">IFERROR(IF(INDEX(Tabela_Pedidos[Farmácia],ROWS($A$347:F364))="","",INDEX(Tabela_Pedidos[Farmácia],ROWS(($A$347:F364)))),"")</f>
        <v>MONTE REAL</v>
      </c>
      <c r="G364" s="70" t="str">
        <f aca="false">IFERROR(IF(INDEX(Tabela_Pedidos[Localidade],ROWS($A$347:G364))="","",INDEX(Tabela_Pedidos[Localidade],ROWS(($A$347:G364)))),"")</f>
        <v>MONTE REAL</v>
      </c>
      <c r="H364" s="27" t="str">
        <f aca="false">IFERROR(IF(INDEX(Tabela_Pedidos[Equipamento],ROWS($A$347:H364))="","",INDEX(Tabela_Pedidos[Equipamento],ROWS(($A$347:H364)))),"")</f>
        <v>AGILE 9106</v>
      </c>
      <c r="I364" s="70" t="str">
        <f aca="false">IFERROR(IF(INDEX(Tabela_Pedidos[Avaria],ROWS($A$347:I364))="","",INDEX(Tabela_Pedidos[Avaria],ROWS(($A$347:I364)))),"")</f>
        <v>ERRO 33.</v>
      </c>
      <c r="J364" s="23"/>
      <c r="K364" s="21"/>
      <c r="L364" s="24"/>
      <c r="M364" s="16"/>
      <c r="N36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64" s="25" t="str">
        <f aca="false">IF(Tabela_Assis[[#This Row],[Fim Garantia]]="","",IF(TODAY()&gt;Tabela_Assis[[#This Row],[Fim Garantia]],"NÃO","SIM"))</f>
        <v>SIM</v>
      </c>
      <c r="P364" s="16">
        <v>46397</v>
      </c>
      <c r="Q364" s="26" t="s">
        <v>7763</v>
      </c>
      <c r="R364" s="26"/>
      <c r="S364" s="22" t="s">
        <v>8980</v>
      </c>
      <c r="T364" s="27">
        <v>46226</v>
      </c>
      <c r="U364" s="21" t="s">
        <v>8783</v>
      </c>
      <c r="V364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64" s="19"/>
    </row>
    <row r="365" customFormat="false" ht="15" hidden="false" customHeight="false" outlineLevel="0" collapsed="false">
      <c r="A365" s="16" t="n">
        <f aca="false">IFERROR(IF(INDEX(Tabela_Pedidos[Data],ROWS($A$347:A365))="","",INDEX(Tabela_Pedidos[Data],ROWS(($A$347:A365)))),"")</f>
        <v>46223</v>
      </c>
      <c r="B365" s="27" t="str">
        <f aca="false">IFERROR(IF(INDEX(Tabela_Pedidos[Pedido],ROWS($A$347:B365))="","",INDEX(Tabela_Pedidos[Pedido],ROWS(($A$347:B365)))),"")</f>
        <v>MÓNICA</v>
      </c>
      <c r="C365" s="27" t="str">
        <f aca="false">IFERROR(IF(INDEX(Tabela_Pedidos[Tipo],ROWS($A$347:C365))="","",INDEX(Tabela_Pedidos[Tipo],ROWS(($A$347:C365)))),"")</f>
        <v>ASSISTÊNCIA</v>
      </c>
      <c r="D365" s="27" t="str">
        <f aca="false">IFERROR(IF(INDEX(Tabela_Pedidos[Ref.Pedido Glintt],ROWS($A$347:D365))="","",INDEX(Tabela_Pedidos[Ref.Pedido Glintt],ROWS(($A$347:D365)))),"")</f>
        <v>078/26</v>
      </c>
      <c r="E365" s="16" t="str">
        <f aca="false">IFERROR(IF(INDEX(Tabela_Pedidos[Cod.ANF],ROWS($A$347:E365))="","",INDEX(Tabela_Pedidos[Cod.ANF],ROWS(($A$347:E365)))),"")</f>
        <v>2429</v>
      </c>
      <c r="F365" s="70" t="str">
        <f aca="false">IFERROR(IF(INDEX(Tabela_Pedidos[Farmácia],ROWS($A$347:F365))="","",INDEX(Tabela_Pedidos[Farmácia],ROWS(($A$347:F365)))),"")</f>
        <v>PORTUGAL</v>
      </c>
      <c r="G365" s="70" t="str">
        <f aca="false">IFERROR(IF(INDEX(Tabela_Pedidos[Localidade],ROWS($A$347:G365))="","",INDEX(Tabela_Pedidos[Localidade],ROWS(($A$347:G365)))),"")</f>
        <v>AGUIAR DA BEIRA</v>
      </c>
      <c r="H365" s="27" t="str">
        <f aca="false">IFERROR(IF(INDEX(Tabela_Pedidos[Equipamento],ROWS($A$347:H365))="","",INDEX(Tabela_Pedidos[Equipamento],ROWS(($A$347:H365)))),"")</f>
        <v>AGILE 9106</v>
      </c>
      <c r="I365" s="70" t="str">
        <f aca="false">IFERROR(IF(INDEX(Tabela_Pedidos[Avaria],ROWS($A$347:I365))="","",INDEX(Tabela_Pedidos[Avaria],ROWS(($A$347:I365)))),"")</f>
        <v>A APITAR.</v>
      </c>
      <c r="J365" s="23"/>
      <c r="K365" s="21"/>
      <c r="L365" s="24"/>
      <c r="M365" s="16"/>
      <c r="N36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65" s="25" t="str">
        <f aca="false">IF(Tabela_Assis[[#This Row],[Fim Garantia]]="","",IF(TODAY()&gt;Tabela_Assis[[#This Row],[Fim Garantia]],"NÃO","SIM"))</f>
        <v>SIM</v>
      </c>
      <c r="P365" s="16">
        <v>46579</v>
      </c>
      <c r="Q365" s="26" t="s">
        <v>7763</v>
      </c>
      <c r="R365" s="26"/>
      <c r="S365" s="22" t="s">
        <v>8980</v>
      </c>
      <c r="T365" s="27">
        <v>46225</v>
      </c>
      <c r="U365" s="21" t="s">
        <v>8559</v>
      </c>
      <c r="V365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65" s="19"/>
    </row>
    <row r="366" customFormat="false" ht="15" hidden="false" customHeight="false" outlineLevel="0" collapsed="false">
      <c r="A366" s="16" t="n">
        <f aca="false">IFERROR(IF(INDEX(Tabela_Pedidos[Data],ROWS($A$347:A366))="","",INDEX(Tabela_Pedidos[Data],ROWS(($A$347:A366)))),"")</f>
        <v>46223</v>
      </c>
      <c r="B366" s="27" t="str">
        <f aca="false">IFERROR(IF(INDEX(Tabela_Pedidos[Pedido],ROWS($A$347:B366))="","",INDEX(Tabela_Pedidos[Pedido],ROWS(($A$347:B366)))),"")</f>
        <v>MÓNICA</v>
      </c>
      <c r="C366" s="27" t="str">
        <f aca="false">IFERROR(IF(INDEX(Tabela_Pedidos[Tipo],ROWS($A$347:C366))="","",INDEX(Tabela_Pedidos[Tipo],ROWS(($A$347:C366)))),"")</f>
        <v>ASSISTÊNCIA</v>
      </c>
      <c r="D366" s="27" t="str">
        <f aca="false">IFERROR(IF(INDEX(Tabela_Pedidos[Ref.Pedido Glintt],ROWS($A$347:D366))="","",INDEX(Tabela_Pedidos[Ref.Pedido Glintt],ROWS(($A$347:D366)))),"")</f>
        <v>079/26</v>
      </c>
      <c r="E366" s="16" t="str">
        <f aca="false">IFERROR(IF(INDEX(Tabela_Pedidos[Cod.ANF],ROWS($A$347:E366))="","",INDEX(Tabela_Pedidos[Cod.ANF],ROWS(($A$347:E366)))),"")</f>
        <v>10049</v>
      </c>
      <c r="F366" s="70" t="str">
        <f aca="false">IFERROR(IF(INDEX(Tabela_Pedidos[Farmácia],ROWS($A$347:F366))="","",INDEX(Tabela_Pedidos[Farmácia],ROWS(($A$347:F366)))),"")</f>
        <v>DA PONTINHA</v>
      </c>
      <c r="G366" s="70" t="str">
        <f aca="false">IFERROR(IF(INDEX(Tabela_Pedidos[Localidade],ROWS($A$347:G366))="","",INDEX(Tabela_Pedidos[Localidade],ROWS(($A$347:G366)))),"")</f>
        <v>PONTINHA</v>
      </c>
      <c r="H366" s="27" t="str">
        <f aca="false">IFERROR(IF(INDEX(Tabela_Pedidos[Equipamento],ROWS($A$347:H366))="","",INDEX(Tabela_Pedidos[Equipamento],ROWS(($A$347:H366)))),"")</f>
        <v>AGILE 9106</v>
      </c>
      <c r="I366" s="70" t="str">
        <f aca="false">IFERROR(IF(INDEX(Tabela_Pedidos[Avaria],ROWS($A$347:I366))="","",INDEX(Tabela_Pedidos[Avaria],ROWS(($A$347:I366)))),"")</f>
        <v>APÓS FALHA DE ENERGIA, NÃO LIGA.</v>
      </c>
      <c r="J366" s="23"/>
      <c r="K366" s="21"/>
      <c r="L366" s="24"/>
      <c r="M366" s="16"/>
      <c r="N36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66" s="25" t="str">
        <f aca="false">IF(Tabela_Assis[[#This Row],[Fim Garantia]]="","",IF(TODAY()&gt;Tabela_Assis[[#This Row],[Fim Garantia]],"NÃO","SIM"))</f>
        <v>SIM</v>
      </c>
      <c r="P366" s="16">
        <v>46804</v>
      </c>
      <c r="Q366" s="26" t="s">
        <v>7763</v>
      </c>
      <c r="R366" s="26" t="s">
        <v>9059</v>
      </c>
      <c r="S366" s="22" t="s">
        <v>8860</v>
      </c>
      <c r="T366" s="27">
        <v>46225</v>
      </c>
      <c r="U366" s="21" t="s">
        <v>8783</v>
      </c>
      <c r="V366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66" s="19"/>
    </row>
    <row r="367" customFormat="false" ht="15" hidden="false" customHeight="false" outlineLevel="0" collapsed="false">
      <c r="A367" s="16" t="n">
        <f aca="false">IFERROR(IF(INDEX(Tabela_Pedidos[Data],ROWS($A$347:A367))="","",INDEX(Tabela_Pedidos[Data],ROWS(($A$347:A367)))),"")</f>
        <v>46223</v>
      </c>
      <c r="B367" s="27" t="str">
        <f aca="false">IFERROR(IF(INDEX(Tabela_Pedidos[Pedido],ROWS($A$347:B367))="","",INDEX(Tabela_Pedidos[Pedido],ROWS(($A$347:B367)))),"")</f>
        <v>MÓNICA</v>
      </c>
      <c r="C367" s="27" t="str">
        <f aca="false">IFERROR(IF(INDEX(Tabela_Pedidos[Tipo],ROWS($A$347:C367))="","",INDEX(Tabela_Pedidos[Tipo],ROWS(($A$347:C367)))),"")</f>
        <v>ASSISTÊNCIA</v>
      </c>
      <c r="D367" s="27" t="str">
        <f aca="false">IFERROR(IF(INDEX(Tabela_Pedidos[Ref.Pedido Glintt],ROWS($A$347:D367))="","",INDEX(Tabela_Pedidos[Ref.Pedido Glintt],ROWS(($A$347:D367)))),"")</f>
        <v>080/26</v>
      </c>
      <c r="E367" s="16" t="str">
        <f aca="false">IFERROR(IF(INDEX(Tabela_Pedidos[Cod.ANF],ROWS($A$347:E367))="","",INDEX(Tabela_Pedidos[Cod.ANF],ROWS(($A$347:E367)))),"")</f>
        <v>7293</v>
      </c>
      <c r="F367" s="70" t="str">
        <f aca="false">IFERROR(IF(INDEX(Tabela_Pedidos[Farmácia],ROWS($A$347:F367))="","",INDEX(Tabela_Pedidos[Farmácia],ROWS(($A$347:F367)))),"")</f>
        <v>MOURARIA</v>
      </c>
      <c r="G367" s="70" t="str">
        <f aca="false">IFERROR(IF(INDEX(Tabela_Pedidos[Localidade],ROWS($A$347:G367))="","",INDEX(Tabela_Pedidos[Localidade],ROWS(($A$347:G367)))),"")</f>
        <v>LISBOA</v>
      </c>
      <c r="H367" s="27" t="str">
        <f aca="false">IFERROR(IF(INDEX(Tabela_Pedidos[Equipamento],ROWS($A$347:H367))="","",INDEX(Tabela_Pedidos[Equipamento],ROWS(($A$347:H367)))),"")</f>
        <v>AGILE 9106</v>
      </c>
      <c r="I367" s="70" t="str">
        <f aca="false">IFERROR(IF(INDEX(Tabela_Pedidos[Avaria],ROWS($A$347:I367))="","",INDEX(Tabela_Pedidos[Avaria],ROWS(($A$347:I367)))),"")</f>
        <v>A APITAR, E CARGA APENAS 20%.</v>
      </c>
      <c r="J367" s="23"/>
      <c r="K367" s="21"/>
      <c r="L367" s="24"/>
      <c r="M367" s="16"/>
      <c r="N36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67" s="25" t="str">
        <f aca="false">IF(Tabela_Assis[[#This Row],[Fim Garantia]]="","",IF(TODAY()&gt;Tabela_Assis[[#This Row],[Fim Garantia]],"NÃO","SIM"))</f>
        <v>SIM</v>
      </c>
      <c r="P367" s="16">
        <v>46434</v>
      </c>
      <c r="Q367" s="26" t="s">
        <v>7763</v>
      </c>
      <c r="R367" s="26"/>
      <c r="S367" s="22" t="s">
        <v>8980</v>
      </c>
      <c r="T367" s="27">
        <v>46225</v>
      </c>
      <c r="U367" s="21" t="s">
        <v>8783</v>
      </c>
      <c r="V367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67" s="19"/>
    </row>
    <row r="368" customFormat="false" ht="23.85" hidden="false" customHeight="false" outlineLevel="0" collapsed="false">
      <c r="A368" s="16" t="n">
        <f aca="false">IFERROR(IF(INDEX(Tabela_Pedidos[Data],ROWS($A$347:A368))="","",INDEX(Tabela_Pedidos[Data],ROWS(($A$347:A368)))),"")</f>
        <v>46225</v>
      </c>
      <c r="B368" s="27" t="str">
        <f aca="false">IFERROR(IF(INDEX(Tabela_Pedidos[Pedido],ROWS($A$347:B368))="","",INDEX(Tabela_Pedidos[Pedido],ROWS(($A$347:B368)))),"")</f>
        <v>MÓNICA</v>
      </c>
      <c r="C368" s="27" t="str">
        <f aca="false">IFERROR(IF(INDEX(Tabela_Pedidos[Tipo],ROWS($A$347:C368))="","",INDEX(Tabela_Pedidos[Tipo],ROWS(($A$347:C368)))),"")</f>
        <v>ASSISTÊNCIA</v>
      </c>
      <c r="D368" s="27" t="str">
        <f aca="false">IFERROR(IF(INDEX(Tabela_Pedidos[Ref.Pedido Glintt],ROWS($A$347:D368))="","",INDEX(Tabela_Pedidos[Ref.Pedido Glintt],ROWS(($A$347:D368)))),"")</f>
        <v>081/26</v>
      </c>
      <c r="E368" s="16" t="str">
        <f aca="false">IFERROR(IF(INDEX(Tabela_Pedidos[Cod.ANF],ROWS($A$347:E368))="","",INDEX(Tabela_Pedidos[Cod.ANF],ROWS(($A$347:E368)))),"")</f>
        <v>7692PM1</v>
      </c>
      <c r="F368" s="70" t="str">
        <f aca="false">IFERROR(IF(INDEX(Tabela_Pedidos[Farmácia],ROWS($A$347:F368))="","",INDEX(Tabela_Pedidos[Farmácia],ROWS(($A$347:F368)))),"")</f>
        <v>DE MEDICAMENTOS DA FARMÁCIA CHAMBEL SUC</v>
      </c>
      <c r="G368" s="70" t="str">
        <f aca="false">IFERROR(IF(INDEX(Tabela_Pedidos[Localidade],ROWS($A$347:G368))="","",INDEX(Tabela_Pedidos[Localidade],ROWS(($A$347:G368)))),"")</f>
        <v>URRA</v>
      </c>
      <c r="H368" s="27" t="str">
        <f aca="false">IFERROR(IF(INDEX(Tabela_Pedidos[Equipamento],ROWS($A$347:H368))="","",INDEX(Tabela_Pedidos[Equipamento],ROWS(($A$347:H368)))),"")</f>
        <v>AGILE 9101</v>
      </c>
      <c r="I368" s="70" t="str">
        <f aca="false">IFERROR(IF(INDEX(Tabela_Pedidos[Avaria],ROWS($A$347:I368))="","",INDEX(Tabela_Pedidos[Avaria],ROWS(($A$347:I368)))),"")</f>
        <v>NÃO LIGA.</v>
      </c>
      <c r="J368" s="23"/>
      <c r="K368" s="21" t="s">
        <v>9060</v>
      </c>
      <c r="L368" s="24"/>
      <c r="M368" s="16"/>
      <c r="N36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68" s="25" t="str">
        <f aca="false">IF(Tabela_Assis[[#This Row],[Fim Garantia]]="","",IF(TODAY()&gt;Tabela_Assis[[#This Row],[Fim Garantia]],"NÃO","SIM"))</f>
        <v>SIM</v>
      </c>
      <c r="P368" s="16">
        <v>46447</v>
      </c>
      <c r="Q368" s="26"/>
      <c r="R368" s="26" t="s">
        <v>9061</v>
      </c>
      <c r="S368" s="22" t="s">
        <v>8860</v>
      </c>
      <c r="T368" s="27">
        <v>46232</v>
      </c>
      <c r="U368" s="21" t="s">
        <v>8811</v>
      </c>
      <c r="V368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68" s="19"/>
    </row>
    <row r="369" customFormat="false" ht="15" hidden="false" customHeight="false" outlineLevel="0" collapsed="false">
      <c r="A369" s="16" t="n">
        <f aca="false">IFERROR(IF(INDEX(Tabela_Pedidos[Data],ROWS($A$347:A369))="","",INDEX(Tabela_Pedidos[Data],ROWS(($A$347:A369)))),"")</f>
        <v>46230</v>
      </c>
      <c r="B369" s="27" t="str">
        <f aca="false">IFERROR(IF(INDEX(Tabela_Pedidos[Pedido],ROWS($A$347:B369))="","",INDEX(Tabela_Pedidos[Pedido],ROWS(($A$347:B369)))),"")</f>
        <v>MÓNICA</v>
      </c>
      <c r="C369" s="27" t="str">
        <f aca="false">IFERROR(IF(INDEX(Tabela_Pedidos[Tipo],ROWS($A$347:C369))="","",INDEX(Tabela_Pedidos[Tipo],ROWS(($A$347:C369)))),"")</f>
        <v>ASSISTÊNCIA</v>
      </c>
      <c r="D369" s="27" t="str">
        <f aca="false">IFERROR(IF(INDEX(Tabela_Pedidos[Ref.Pedido Glintt],ROWS($A$347:D369))="","",INDEX(Tabela_Pedidos[Ref.Pedido Glintt],ROWS(($A$347:D369)))),"")</f>
        <v>082/26</v>
      </c>
      <c r="E369" s="16" t="str">
        <f aca="false">IFERROR(IF(INDEX(Tabela_Pedidos[Cod.ANF],ROWS($A$347:E369))="","",INDEX(Tabela_Pedidos[Cod.ANF],ROWS(($A$347:E369)))),"")</f>
        <v>14389</v>
      </c>
      <c r="F369" s="70" t="str">
        <f aca="false">IFERROR(IF(INDEX(Tabela_Pedidos[Farmácia],ROWS($A$347:F369))="","",INDEX(Tabela_Pedidos[Farmácia],ROWS(($A$347:F369)))),"")</f>
        <v>APOLINÁRIO</v>
      </c>
      <c r="G369" s="70" t="str">
        <f aca="false">IFERROR(IF(INDEX(Tabela_Pedidos[Localidade],ROWS($A$347:G369))="","",INDEX(Tabela_Pedidos[Localidade],ROWS(($A$347:G369)))),"")</f>
        <v>ALCANEDE</v>
      </c>
      <c r="H369" s="27" t="str">
        <f aca="false">IFERROR(IF(INDEX(Tabela_Pedidos[Equipamento],ROWS($A$347:H369))="","",INDEX(Tabela_Pedidos[Equipamento],ROWS(($A$347:H369)))),"")</f>
        <v>AGILE 9106</v>
      </c>
      <c r="I369" s="70" t="str">
        <f aca="false">IFERROR(IF(INDEX(Tabela_Pedidos[Avaria],ROWS($A$347:I369))="","",INDEX(Tabela_Pedidos[Avaria],ROWS(($A$347:I369)))),"")</f>
        <v>ERRO 33, “NO BATTERY”.</v>
      </c>
      <c r="J369" s="23"/>
      <c r="K369" s="21"/>
      <c r="L369" s="24"/>
      <c r="M369" s="16"/>
      <c r="N36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69" s="25" t="str">
        <f aca="false">IF(Tabela_Assis[[#This Row],[Fim Garantia]]="","",IF(TODAY()&gt;Tabela_Assis[[#This Row],[Fim Garantia]],"NÃO","SIM"))</f>
        <v>SIM</v>
      </c>
      <c r="P369" s="16">
        <v>46531</v>
      </c>
      <c r="Q369" s="26" t="s">
        <v>7763</v>
      </c>
      <c r="R369" s="26" t="s">
        <v>9062</v>
      </c>
      <c r="S369" s="22" t="s">
        <v>8860</v>
      </c>
      <c r="T369" s="27">
        <v>46233</v>
      </c>
      <c r="U369" s="21" t="s">
        <v>8783</v>
      </c>
      <c r="V369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69" s="19"/>
    </row>
    <row r="370" customFormat="false" ht="15" hidden="false" customHeight="false" outlineLevel="0" collapsed="false">
      <c r="A370" s="16" t="n">
        <f aca="false">IFERROR(IF(INDEX(Tabela_Pedidos[Data],ROWS($A$347:A370))="","",INDEX(Tabela_Pedidos[Data],ROWS(($A$347:A370)))),"")</f>
        <v>46230</v>
      </c>
      <c r="B370" s="27" t="str">
        <f aca="false">IFERROR(IF(INDEX(Tabela_Pedidos[Pedido],ROWS($A$347:B370))="","",INDEX(Tabela_Pedidos[Pedido],ROWS(($A$347:B370)))),"")</f>
        <v>MÓNICA</v>
      </c>
      <c r="C370" s="27" t="str">
        <f aca="false">IFERROR(IF(INDEX(Tabela_Pedidos[Tipo],ROWS($A$347:C370))="","",INDEX(Tabela_Pedidos[Tipo],ROWS(($A$347:C370)))),"")</f>
        <v>ASSISTÊNCIA</v>
      </c>
      <c r="D370" s="27" t="str">
        <f aca="false">IFERROR(IF(INDEX(Tabela_Pedidos[Ref.Pedido Glintt],ROWS($A$347:D370))="","",INDEX(Tabela_Pedidos[Ref.Pedido Glintt],ROWS(($A$347:D370)))),"")</f>
        <v>083/26</v>
      </c>
      <c r="E370" s="16" t="str">
        <f aca="false">IFERROR(IF(INDEX(Tabela_Pedidos[Cod.ANF],ROWS($A$347:E370))="","",INDEX(Tabela_Pedidos[Cod.ANF],ROWS(($A$347:E370)))),"")</f>
        <v>6246</v>
      </c>
      <c r="F370" s="70" t="str">
        <f aca="false">IFERROR(IF(INDEX(Tabela_Pedidos[Farmácia],ROWS($A$347:F370))="","",INDEX(Tabela_Pedidos[Farmácia],ROWS(($A$347:F370)))),"")</f>
        <v>DA MISERICORDIA</v>
      </c>
      <c r="G370" s="70" t="str">
        <f aca="false">IFERROR(IF(INDEX(Tabela_Pedidos[Localidade],ROWS($A$347:G370))="","",INDEX(Tabela_Pedidos[Localidade],ROWS(($A$347:G370)))),"")</f>
        <v>ALCACER DO SAL</v>
      </c>
      <c r="H370" s="27" t="str">
        <f aca="false">IFERROR(IF(INDEX(Tabela_Pedidos[Equipamento],ROWS($A$347:H370))="","",INDEX(Tabela_Pedidos[Equipamento],ROWS(($A$347:H370)))),"")</f>
        <v>AGILE 9106</v>
      </c>
      <c r="I370" s="70" t="str">
        <f aca="false">IFERROR(IF(INDEX(Tabela_Pedidos[Avaria],ROWS($A$347:I370))="","",INDEX(Tabela_Pedidos[Avaria],ROWS(($A$347:I370)))),"")</f>
        <v>APÓS FALHA DE ENERGIA, VAI ABAIXO DE IMEDIATO.</v>
      </c>
      <c r="J370" s="23"/>
      <c r="K370" s="21"/>
      <c r="L370" s="24"/>
      <c r="M370" s="16"/>
      <c r="N37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70" s="25" t="str">
        <f aca="false">IF(Tabela_Assis[[#This Row],[Fim Garantia]]="","",IF(TODAY()&gt;Tabela_Assis[[#This Row],[Fim Garantia]],"NÃO","SIM"))</f>
        <v>SIM</v>
      </c>
      <c r="P370" s="16">
        <v>47653</v>
      </c>
      <c r="Q370" s="26" t="s">
        <v>7763</v>
      </c>
      <c r="R370" s="26" t="s">
        <v>9063</v>
      </c>
      <c r="S370" s="22" t="s">
        <v>8860</v>
      </c>
      <c r="T370" s="27">
        <v>46233</v>
      </c>
      <c r="U370" s="21" t="s">
        <v>8783</v>
      </c>
      <c r="V370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70" s="19"/>
    </row>
    <row r="371" customFormat="false" ht="15" hidden="false" customHeight="false" outlineLevel="0" collapsed="false">
      <c r="A371" s="16" t="n">
        <f aca="false">IFERROR(IF(INDEX(Tabela_Pedidos[Data],ROWS($A$347:A371))="","",INDEX(Tabela_Pedidos[Data],ROWS(($A$347:A371)))),"")</f>
        <v>46231</v>
      </c>
      <c r="B371" s="27" t="str">
        <f aca="false">IFERROR(IF(INDEX(Tabela_Pedidos[Pedido],ROWS($A$347:B371))="","",INDEX(Tabela_Pedidos[Pedido],ROWS(($A$347:B371)))),"")</f>
        <v>MÓNICA</v>
      </c>
      <c r="C371" s="27" t="str">
        <f aca="false">IFERROR(IF(INDEX(Tabela_Pedidos[Tipo],ROWS($A$347:C371))="","",INDEX(Tabela_Pedidos[Tipo],ROWS(($A$347:C371)))),"")</f>
        <v>ASSISTÊNCIA</v>
      </c>
      <c r="D371" s="27" t="str">
        <f aca="false">IFERROR(IF(INDEX(Tabela_Pedidos[Ref.Pedido Glintt],ROWS($A$347:D371))="","",INDEX(Tabela_Pedidos[Ref.Pedido Glintt],ROWS(($A$347:D371)))),"")</f>
        <v>084/26</v>
      </c>
      <c r="E371" s="16" t="str">
        <f aca="false">IFERROR(IF(INDEX(Tabela_Pedidos[Cod.ANF],ROWS($A$347:E371))="","",INDEX(Tabela_Pedidos[Cod.ANF],ROWS(($A$347:E371)))),"")</f>
        <v>6955</v>
      </c>
      <c r="F371" s="70" t="str">
        <f aca="false">IFERROR(IF(INDEX(Tabela_Pedidos[Farmácia],ROWS($A$347:F371))="","",INDEX(Tabela_Pedidos[Farmácia],ROWS(($A$347:F371)))),"")</f>
        <v>CATARINO</v>
      </c>
      <c r="G371" s="70" t="str">
        <f aca="false">IFERROR(IF(INDEX(Tabela_Pedidos[Localidade],ROWS($A$347:G371))="","",INDEX(Tabela_Pedidos[Localidade],ROWS(($A$347:G371)))),"")</f>
        <v>ALENQUER</v>
      </c>
      <c r="H371" s="27" t="str">
        <f aca="false">IFERROR(IF(INDEX(Tabela_Pedidos[Equipamento],ROWS($A$347:H371))="","",INDEX(Tabela_Pedidos[Equipamento],ROWS(($A$347:H371)))),"")</f>
        <v>AGILE 9106</v>
      </c>
      <c r="I371" s="70" t="str">
        <f aca="false">IFERROR(IF(INDEX(Tabela_Pedidos[Avaria],ROWS($A$347:I371))="","",INDEX(Tabela_Pedidos[Avaria],ROWS(($A$347:I371)))),"")</f>
        <v>ERRO 33.</v>
      </c>
      <c r="J371" s="23"/>
      <c r="K371" s="21"/>
      <c r="L371" s="24"/>
      <c r="M371" s="16"/>
      <c r="N37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71" s="25" t="str">
        <f aca="false">IF(Tabela_Assis[[#This Row],[Fim Garantia]]="","",IF(TODAY()&gt;Tabela_Assis[[#This Row],[Fim Garantia]],"NÃO","SIM"))</f>
        <v>SIM</v>
      </c>
      <c r="P371" s="16">
        <v>46418</v>
      </c>
      <c r="Q371" s="26" t="s">
        <v>7763</v>
      </c>
      <c r="R371" s="26" t="s">
        <v>9064</v>
      </c>
      <c r="S371" s="22" t="s">
        <v>8860</v>
      </c>
      <c r="T371" s="27">
        <v>46234</v>
      </c>
      <c r="U371" s="21" t="s">
        <v>8783</v>
      </c>
      <c r="V371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71" s="19"/>
    </row>
    <row r="372" customFormat="false" ht="15" hidden="false" customHeight="false" outlineLevel="0" collapsed="false">
      <c r="A372" s="16" t="n">
        <f aca="false">IFERROR(IF(INDEX(Tabela_Pedidos[Data],ROWS($A$347:A372))="","",INDEX(Tabela_Pedidos[Data],ROWS(($A$347:A372)))),"")</f>
        <v>46231</v>
      </c>
      <c r="B372" s="27" t="str">
        <f aca="false">IFERROR(IF(INDEX(Tabela_Pedidos[Pedido],ROWS($A$347:B372))="","",INDEX(Tabela_Pedidos[Pedido],ROWS(($A$347:B372)))),"")</f>
        <v>MÓNICA</v>
      </c>
      <c r="C372" s="27" t="str">
        <f aca="false">IFERROR(IF(INDEX(Tabela_Pedidos[Tipo],ROWS($A$347:C372))="","",INDEX(Tabela_Pedidos[Tipo],ROWS(($A$347:C372)))),"")</f>
        <v>ORÇAMENTO</v>
      </c>
      <c r="D372" s="27" t="str">
        <f aca="false">IFERROR(IF(INDEX(Tabela_Pedidos[Ref.Pedido Glintt],ROWS($A$347:D372))="","",INDEX(Tabela_Pedidos[Ref.Pedido Glintt],ROWS(($A$347:D372)))),"")</f>
        <v>085/26</v>
      </c>
      <c r="E372" s="16" t="str">
        <f aca="false">IFERROR(IF(INDEX(Tabela_Pedidos[Cod.ANF],ROWS($A$347:E372))="","",INDEX(Tabela_Pedidos[Cod.ANF],ROWS(($A$347:E372)))),"")</f>
        <v>16675</v>
      </c>
      <c r="F372" s="70" t="str">
        <f aca="false">IFERROR(IF(INDEX(Tabela_Pedidos[Farmácia],ROWS($A$347:F372))="","",INDEX(Tabela_Pedidos[Farmácia],ROWS(($A$347:F372)))),"")</f>
        <v>VITORIA</v>
      </c>
      <c r="G372" s="70" t="str">
        <f aca="false">IFERROR(IF(INDEX(Tabela_Pedidos[Localidade],ROWS($A$347:G372))="","",INDEX(Tabela_Pedidos[Localidade],ROWS(($A$347:G372)))),"")</f>
        <v>PORTO</v>
      </c>
      <c r="H372" s="27" t="str">
        <f aca="false">IFERROR(IF(INDEX(Tabela_Pedidos[Equipamento],ROWS($A$347:H372))="","",INDEX(Tabela_Pedidos[Equipamento],ROWS(($A$347:H372)))),"")</f>
        <v>AGILE 9103 + AB12</v>
      </c>
      <c r="I372" s="70" t="str">
        <f aca="false">IFERROR(IF(INDEX(Tabela_Pedidos[Avaria],ROWS($A$347:I372))="","",INDEX(Tabela_Pedidos[Avaria],ROWS(($A$347:I372)))),"")</f>
        <v>ERRO 33.</v>
      </c>
      <c r="J372" s="23" t="s">
        <v>9065</v>
      </c>
      <c r="K372" s="21"/>
      <c r="L372" s="24">
        <v>624</v>
      </c>
      <c r="M372" s="16"/>
      <c r="N37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72" s="25" t="str">
        <f aca="false">IF(Tabela_Assis[[#This Row],[Fim Garantia]]="","",IF(TODAY()&gt;Tabela_Assis[[#This Row],[Fim Garantia]],"NÃO","SIM"))</f>
        <v/>
      </c>
      <c r="P372" s="16"/>
      <c r="Q372" s="26"/>
      <c r="R372" s="26"/>
      <c r="S372" s="22"/>
      <c r="T372" s="27">
        <v>46232</v>
      </c>
      <c r="U372" s="21" t="s">
        <v>8811</v>
      </c>
      <c r="V372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72" s="19"/>
    </row>
    <row r="373" customFormat="false" ht="23.85" hidden="false" customHeight="false" outlineLevel="0" collapsed="false">
      <c r="A373" s="16" t="n">
        <f aca="false">IFERROR(IF(INDEX(Tabela_Pedidos[Data],ROWS($A$347:A373))="","",INDEX(Tabela_Pedidos[Data],ROWS(($A$347:A373)))),"")</f>
        <v>46233</v>
      </c>
      <c r="B373" s="27" t="str">
        <f aca="false">IFERROR(IF(INDEX(Tabela_Pedidos[Pedido],ROWS($A$347:B373))="","",INDEX(Tabela_Pedidos[Pedido],ROWS(($A$347:B373)))),"")</f>
        <v>MÓNICA</v>
      </c>
      <c r="C373" s="27" t="str">
        <f aca="false">IFERROR(IF(INDEX(Tabela_Pedidos[Tipo],ROWS($A$347:C373))="","",INDEX(Tabela_Pedidos[Tipo],ROWS(($A$347:C373)))),"")</f>
        <v>ASSISTÊNCIA</v>
      </c>
      <c r="D373" s="27" t="str">
        <f aca="false">IFERROR(IF(INDEX(Tabela_Pedidos[Ref.Pedido Glintt],ROWS($A$347:D373))="","",INDEX(Tabela_Pedidos[Ref.Pedido Glintt],ROWS(($A$347:D373)))),"")</f>
        <v>086/26</v>
      </c>
      <c r="E373" s="16" t="str">
        <f aca="false">IFERROR(IF(INDEX(Tabela_Pedidos[Cod.ANF],ROWS($A$347:E373))="","",INDEX(Tabela_Pedidos[Cod.ANF],ROWS(($A$347:E373)))),"")</f>
        <v>21938</v>
      </c>
      <c r="F373" s="70" t="str">
        <f aca="false">IFERROR(IF(INDEX(Tabela_Pedidos[Farmácia],ROWS($A$347:F373))="","",INDEX(Tabela_Pedidos[Farmácia],ROWS(($A$347:F373)))),"")</f>
        <v>GIRO</v>
      </c>
      <c r="G373" s="70" t="str">
        <f aca="false">IFERROR(IF(INDEX(Tabela_Pedidos[Localidade],ROWS($A$347:G373))="","",INDEX(Tabela_Pedidos[Localidade],ROWS(($A$347:G373)))),"")</f>
        <v>GAFANHA DA VAGUEIRA</v>
      </c>
      <c r="H373" s="27" t="str">
        <f aca="false">IFERROR(IF(INDEX(Tabela_Pedidos[Equipamento],ROWS($A$347:H373))="","",INDEX(Tabela_Pedidos[Equipamento],ROWS(($A$347:H373)))),"")</f>
        <v>AGILE 9106</v>
      </c>
      <c r="I373" s="70" t="str">
        <f aca="false">IFERROR(IF(INDEX(Tabela_Pedidos[Avaria],ROWS($A$347:I373))="","",INDEX(Tabela_Pedidos[Avaria],ROWS(($A$347:I373)))),"")</f>
        <v>APÓS CORTE DE ENERGIA, QUANDO SE VOLTA A LIGAR FICA UNS SEGUNDOS COM BEEPS CONTINUOS E VAI ABAIXO.</v>
      </c>
      <c r="J373" s="23"/>
      <c r="K373" s="21"/>
      <c r="L373" s="24"/>
      <c r="M373" s="16"/>
      <c r="N37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73" s="25" t="str">
        <f aca="false">IF(Tabela_Assis[[#This Row],[Fim Garantia]]="","",IF(TODAY()&gt;Tabela_Assis[[#This Row],[Fim Garantia]],"NÃO","SIM"))</f>
        <v>SIM</v>
      </c>
      <c r="P373" s="16">
        <v>46327</v>
      </c>
      <c r="Q373" s="26" t="s">
        <v>7763</v>
      </c>
      <c r="R373" s="26"/>
      <c r="S373" s="22" t="s">
        <v>8980</v>
      </c>
      <c r="T373" s="27">
        <v>46247</v>
      </c>
      <c r="U373" s="21" t="s">
        <v>9008</v>
      </c>
      <c r="V373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73" s="19"/>
    </row>
    <row r="374" customFormat="false" ht="15" hidden="false" customHeight="false" outlineLevel="0" collapsed="false">
      <c r="A374" s="16" t="n">
        <f aca="false">IFERROR(IF(INDEX(Tabela_Pedidos[Data],ROWS($A$347:A374))="","",INDEX(Tabela_Pedidos[Data],ROWS(($A$347:A374)))),"")</f>
        <v>46239</v>
      </c>
      <c r="B374" s="27" t="str">
        <f aca="false">IFERROR(IF(INDEX(Tabela_Pedidos[Pedido],ROWS($A$347:B374))="","",INDEX(Tabela_Pedidos[Pedido],ROWS(($A$347:B374)))),"")</f>
        <v>MÓNICA</v>
      </c>
      <c r="C374" s="27" t="str">
        <f aca="false">IFERROR(IF(INDEX(Tabela_Pedidos[Tipo],ROWS($A$347:C374))="","",INDEX(Tabela_Pedidos[Tipo],ROWS(($A$347:C374)))),"")</f>
        <v>ORÇAMENTO</v>
      </c>
      <c r="D374" s="27" t="str">
        <f aca="false">IFERROR(IF(INDEX(Tabela_Pedidos[Ref.Pedido Glintt],ROWS($A$347:D374))="","",INDEX(Tabela_Pedidos[Ref.Pedido Glintt],ROWS(($A$347:D374)))),"")</f>
        <v>087/26</v>
      </c>
      <c r="E374" s="16" t="str">
        <f aca="false">IFERROR(IF(INDEX(Tabela_Pedidos[Cod.ANF],ROWS($A$347:E374))="","",INDEX(Tabela_Pedidos[Cod.ANF],ROWS(($A$347:E374)))),"")</f>
        <v>33707</v>
      </c>
      <c r="F374" s="70" t="str">
        <f aca="false">IFERROR(IF(INDEX(Tabela_Pedidos[Farmácia],ROWS($A$347:F374))="","",INDEX(Tabela_Pedidos[Farmácia],ROWS(($A$347:F374)))),"")</f>
        <v>S. PEDRO</v>
      </c>
      <c r="G374" s="70" t="str">
        <f aca="false">IFERROR(IF(INDEX(Tabela_Pedidos[Localidade],ROWS($A$347:G374))="","",INDEX(Tabela_Pedidos[Localidade],ROWS(($A$347:G374)))),"")</f>
        <v>MONÇÃO</v>
      </c>
      <c r="H374" s="27" t="str">
        <f aca="false">IFERROR(IF(INDEX(Tabela_Pedidos[Equipamento],ROWS($A$347:H374))="","",INDEX(Tabela_Pedidos[Equipamento],ROWS(($A$347:H374)))),"")</f>
        <v>AGILE 9106</v>
      </c>
      <c r="I374" s="70" t="str">
        <f aca="false">IFERROR(IF(INDEX(Tabela_Pedidos[Avaria],ROWS($A$347:I374))="","",INDEX(Tabela_Pedidos[Avaria],ROWS(($A$347:I374)))),"")</f>
        <v>APÓS CORTE DE ENERGIA, NÃO LIGA.</v>
      </c>
      <c r="J374" s="23" t="s">
        <v>9066</v>
      </c>
      <c r="K374" s="21"/>
      <c r="L374" s="24">
        <v>842</v>
      </c>
      <c r="M374" s="16"/>
      <c r="N37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74" s="25" t="str">
        <f aca="false">IF(Tabela_Assis[[#This Row],[Fim Garantia]]="","",IF(TODAY()&gt;Tabela_Assis[[#This Row],[Fim Garantia]],"NÃO","SIM"))</f>
        <v/>
      </c>
      <c r="P374" s="16"/>
      <c r="Q374" s="26"/>
      <c r="R374" s="26"/>
      <c r="S374" s="22"/>
      <c r="T374" s="27">
        <v>46241</v>
      </c>
      <c r="U374" s="21" t="s">
        <v>8811</v>
      </c>
      <c r="V374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74" s="19"/>
    </row>
    <row r="375" customFormat="false" ht="15" hidden="false" customHeight="false" outlineLevel="0" collapsed="false">
      <c r="A375" s="16" t="n">
        <f aca="false">IFERROR(IF(INDEX(Tabela_Pedidos[Data],ROWS($A$347:A375))="","",INDEX(Tabela_Pedidos[Data],ROWS(($A$347:A375)))),"")</f>
        <v>46244</v>
      </c>
      <c r="B375" s="27" t="str">
        <f aca="false">IFERROR(IF(INDEX(Tabela_Pedidos[Pedido],ROWS($A$347:B375))="","",INDEX(Tabela_Pedidos[Pedido],ROWS(($A$347:B375)))),"")</f>
        <v>MÓNICA</v>
      </c>
      <c r="C375" s="27" t="str">
        <f aca="false">IFERROR(IF(INDEX(Tabela_Pedidos[Tipo],ROWS($A$347:C375))="","",INDEX(Tabela_Pedidos[Tipo],ROWS(($A$347:C375)))),"")</f>
        <v>ASSISTÊNCIA</v>
      </c>
      <c r="D375" s="27" t="str">
        <f aca="false">IFERROR(IF(INDEX(Tabela_Pedidos[Ref.Pedido Glintt],ROWS($A$347:D375))="","",INDEX(Tabela_Pedidos[Ref.Pedido Glintt],ROWS(($A$347:D375)))),"")</f>
        <v>088/26</v>
      </c>
      <c r="E375" s="16" t="str">
        <f aca="false">IFERROR(IF(INDEX(Tabela_Pedidos[Cod.ANF],ROWS($A$347:E375))="","",INDEX(Tabela_Pedidos[Cod.ANF],ROWS(($A$347:E375)))),"")</f>
        <v>24384</v>
      </c>
      <c r="F375" s="70" t="str">
        <f aca="false">IFERROR(IF(INDEX(Tabela_Pedidos[Farmácia],ROWS($A$347:F375))="","",INDEX(Tabela_Pedidos[Farmácia],ROWS(($A$347:F375)))),"")</f>
        <v>CASTELA</v>
      </c>
      <c r="G375" s="70" t="str">
        <f aca="false">IFERROR(IF(INDEX(Tabela_Pedidos[Localidade],ROWS($A$347:G375))="","",INDEX(Tabela_Pedidos[Localidade],ROWS(($A$347:G375)))),"")</f>
        <v>CORTES LRA</v>
      </c>
      <c r="H375" s="27" t="str">
        <f aca="false">IFERROR(IF(INDEX(Tabela_Pedidos[Equipamento],ROWS($A$347:H375))="","",INDEX(Tabela_Pedidos[Equipamento],ROWS(($A$347:H375)))),"")</f>
        <v>AGILE 9103</v>
      </c>
      <c r="I375" s="70" t="str">
        <f aca="false">IFERROR(IF(INDEX(Tabela_Pedidos[Avaria],ROWS($A$347:I375))="","",INDEX(Tabela_Pedidos[Avaria],ROWS(($A$347:I375)))),"")</f>
        <v>CHEIRO A QUEIMADO VINDO DAS BATERIAS.</v>
      </c>
      <c r="J375" s="23"/>
      <c r="K375" s="21"/>
      <c r="L375" s="24"/>
      <c r="M375" s="16"/>
      <c r="N37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75" s="25" t="str">
        <f aca="false">IF(Tabela_Assis[[#This Row],[Fim Garantia]]="","",IF(TODAY()&gt;Tabela_Assis[[#This Row],[Fim Garantia]],"NÃO","SIM"))</f>
        <v>SIM</v>
      </c>
      <c r="P375" s="16">
        <v>46713</v>
      </c>
      <c r="Q375" s="26" t="s">
        <v>7763</v>
      </c>
      <c r="R375" s="26" t="s">
        <v>9067</v>
      </c>
      <c r="S375" s="22" t="s">
        <v>8860</v>
      </c>
      <c r="T375" s="27">
        <v>46247</v>
      </c>
      <c r="U375" s="21" t="s">
        <v>9008</v>
      </c>
      <c r="V375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75" s="19"/>
    </row>
    <row r="376" customFormat="false" ht="15" hidden="false" customHeight="false" outlineLevel="0" collapsed="false">
      <c r="A376" s="16" t="n">
        <f aca="false">IFERROR(IF(INDEX(Tabela_Pedidos[Data],ROWS($A$347:A376))="","",INDEX(Tabela_Pedidos[Data],ROWS(($A$347:A376)))),"")</f>
        <v>46258</v>
      </c>
      <c r="B376" s="27" t="str">
        <f aca="false">IFERROR(IF(INDEX(Tabela_Pedidos[Pedido],ROWS($A$347:B376))="","",INDEX(Tabela_Pedidos[Pedido],ROWS(($A$347:B376)))),"")</f>
        <v>MÓNICA</v>
      </c>
      <c r="C376" s="27" t="str">
        <f aca="false">IFERROR(IF(INDEX(Tabela_Pedidos[Tipo],ROWS($A$347:C376))="","",INDEX(Tabela_Pedidos[Tipo],ROWS(($A$347:C376)))),"")</f>
        <v>ASSISTÊNCIA</v>
      </c>
      <c r="D376" s="27" t="str">
        <f aca="false">IFERROR(IF(INDEX(Tabela_Pedidos[Ref.Pedido Glintt],ROWS($A$347:D376))="","",INDEX(Tabela_Pedidos[Ref.Pedido Glintt],ROWS(($A$347:D376)))),"")</f>
        <v>089/26</v>
      </c>
      <c r="E376" s="16" t="str">
        <f aca="false">IFERROR(IF(INDEX(Tabela_Pedidos[Cod.ANF],ROWS($A$347:E376))="","",INDEX(Tabela_Pedidos[Cod.ANF],ROWS(($A$347:E376)))),"")</f>
        <v>11541</v>
      </c>
      <c r="F376" s="70" t="str">
        <f aca="false">IFERROR(IF(INDEX(Tabela_Pedidos[Farmácia],ROWS($A$347:F376))="","",INDEX(Tabela_Pedidos[Farmácia],ROWS(($A$347:F376)))),"")</f>
        <v>S. COSME</v>
      </c>
      <c r="G376" s="70" t="str">
        <f aca="false">IFERROR(IF(INDEX(Tabela_Pedidos[Localidade],ROWS($A$347:G376))="","",INDEX(Tabela_Pedidos[Localidade],ROWS(($A$347:G376)))),"")</f>
        <v>VILA NOVA DE FAMALICÃO</v>
      </c>
      <c r="H376" s="27" t="str">
        <f aca="false">IFERROR(IF(INDEX(Tabela_Pedidos[Equipamento],ROWS($A$347:H376))="","",INDEX(Tabela_Pedidos[Equipamento],ROWS(($A$347:H376)))),"")</f>
        <v>AGILE 9106</v>
      </c>
      <c r="I376" s="70" t="str">
        <f aca="false">IFERROR(IF(INDEX(Tabela_Pedidos[Avaria],ROWS($A$347:I376))="","",INDEX(Tabela_Pedidos[Avaria],ROWS(($A$347:I376)))),"")</f>
        <v>APÓS FALHA DE ENERGIA, NÃO LIGA.</v>
      </c>
      <c r="J376" s="23"/>
      <c r="K376" s="21"/>
      <c r="L376" s="24"/>
      <c r="M376" s="16"/>
      <c r="N37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76" s="25" t="str">
        <f aca="false">IF(Tabela_Assis[[#This Row],[Fim Garantia]]="","",IF(TODAY()&gt;Tabela_Assis[[#This Row],[Fim Garantia]],"NÃO","SIM"))</f>
        <v>NÃO</v>
      </c>
      <c r="P376" s="16">
        <v>46307</v>
      </c>
      <c r="Q376" s="26" t="s">
        <v>7763</v>
      </c>
      <c r="R376" s="26"/>
      <c r="S376" s="22" t="s">
        <v>8980</v>
      </c>
      <c r="T376" s="27">
        <v>46247</v>
      </c>
      <c r="U376" s="21" t="s">
        <v>9008</v>
      </c>
      <c r="V376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76" s="19"/>
    </row>
    <row r="377" customFormat="false" ht="23.85" hidden="false" customHeight="false" outlineLevel="0" collapsed="false">
      <c r="A377" s="16" t="n">
        <f aca="false">IFERROR(IF(INDEX(Tabela_Pedidos[Data],ROWS($A$347:A377))="","",INDEX(Tabela_Pedidos[Data],ROWS(($A$347:A377)))),"")</f>
        <v>46246</v>
      </c>
      <c r="B377" s="27" t="str">
        <f aca="false">IFERROR(IF(INDEX(Tabela_Pedidos[Pedido],ROWS($A$347:B377))="","",INDEX(Tabela_Pedidos[Pedido],ROWS(($A$347:B377)))),"")</f>
        <v>MÓNICA</v>
      </c>
      <c r="C377" s="27" t="str">
        <f aca="false">IFERROR(IF(INDEX(Tabela_Pedidos[Tipo],ROWS($A$347:C377))="","",INDEX(Tabela_Pedidos[Tipo],ROWS(($A$347:C377)))),"")</f>
        <v>ASSISTÊNCIA</v>
      </c>
      <c r="D377" s="27" t="str">
        <f aca="false">IFERROR(IF(INDEX(Tabela_Pedidos[Ref.Pedido Glintt],ROWS($A$347:D377))="","",INDEX(Tabela_Pedidos[Ref.Pedido Glintt],ROWS(($A$347:D377)))),"")</f>
        <v>090/26</v>
      </c>
      <c r="E377" s="16" t="str">
        <f aca="false">IFERROR(IF(INDEX(Tabela_Pedidos[Cod.ANF],ROWS($A$347:E377))="","",INDEX(Tabela_Pedidos[Cod.ANF],ROWS(($A$347:E377)))),"")</f>
        <v>17027</v>
      </c>
      <c r="F377" s="70" t="str">
        <f aca="false">IFERROR(IF(INDEX(Tabela_Pedidos[Farmácia],ROWS($A$347:F377))="","",INDEX(Tabela_Pedidos[Farmácia],ROWS(($A$347:F377)))),"")</f>
        <v>CENTRAL</v>
      </c>
      <c r="G377" s="70" t="str">
        <f aca="false">IFERROR(IF(INDEX(Tabela_Pedidos[Localidade],ROWS($A$347:G377))="","",INDEX(Tabela_Pedidos[Localidade],ROWS(($A$347:G377)))),"")</f>
        <v>VILA FRANCA DE XIRA</v>
      </c>
      <c r="H377" s="27" t="str">
        <f aca="false">IFERROR(IF(INDEX(Tabela_Pedidos[Equipamento],ROWS($A$347:H377))="","",INDEX(Tabela_Pedidos[Equipamento],ROWS(($A$347:H377)))),"")</f>
        <v>SPIRIT 9103 + AB12</v>
      </c>
      <c r="I377" s="70" t="str">
        <f aca="false">IFERROR(IF(INDEX(Tabela_Pedidos[Avaria],ROWS($A$347:I377))="","",INDEX(Tabela_Pedidos[Avaria],ROWS(($A$347:I377)))),"")</f>
        <v>APÓS CHEIRO INTENSO A QUEIMADO, NÃO LIGA.</v>
      </c>
      <c r="J377" s="23"/>
      <c r="K377" s="21"/>
      <c r="L377" s="24"/>
      <c r="M377" s="16"/>
      <c r="N37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77" s="25" t="str">
        <f aca="false">IF(Tabela_Assis[[#This Row],[Fim Garantia]]="","",IF(TODAY()&gt;Tabela_Assis[[#This Row],[Fim Garantia]],"NÃO","SIM"))</f>
        <v>SIM</v>
      </c>
      <c r="P377" s="16">
        <v>46372</v>
      </c>
      <c r="Q377" s="26" t="s">
        <v>7763</v>
      </c>
      <c r="R377" s="26"/>
      <c r="S377" s="22" t="s">
        <v>9068</v>
      </c>
      <c r="T377" s="27">
        <v>46247</v>
      </c>
      <c r="U377" s="21" t="s">
        <v>9008</v>
      </c>
      <c r="V377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77" s="19"/>
    </row>
    <row r="378" customFormat="false" ht="15" hidden="false" customHeight="false" outlineLevel="0" collapsed="false">
      <c r="A378" s="16" t="n">
        <f aca="false">IFERROR(IF(INDEX(Tabela_Pedidos[Data],ROWS($A$347:A378))="","",INDEX(Tabela_Pedidos[Data],ROWS(($A$347:A378)))),"")</f>
        <v>46248</v>
      </c>
      <c r="B378" s="27" t="str">
        <f aca="false">IFERROR(IF(INDEX(Tabela_Pedidos[Pedido],ROWS($A$347:B378))="","",INDEX(Tabela_Pedidos[Pedido],ROWS(($A$347:B378)))),"")</f>
        <v>MÓNICA</v>
      </c>
      <c r="C378" s="27" t="str">
        <f aca="false">IFERROR(IF(INDEX(Tabela_Pedidos[Tipo],ROWS($A$347:C378))="","",INDEX(Tabela_Pedidos[Tipo],ROWS(($A$347:C378)))),"")</f>
        <v>ASSISTÊNCIA</v>
      </c>
      <c r="D378" s="27" t="str">
        <f aca="false">IFERROR(IF(INDEX(Tabela_Pedidos[Ref.Pedido Glintt],ROWS($A$347:D378))="","",INDEX(Tabela_Pedidos[Ref.Pedido Glintt],ROWS(($A$347:D378)))),"")</f>
        <v>091/26</v>
      </c>
      <c r="E378" s="16" t="str">
        <f aca="false">IFERROR(IF(INDEX(Tabela_Pedidos[Cod.ANF],ROWS($A$347:E378))="","",INDEX(Tabela_Pedidos[Cod.ANF],ROWS(($A$347:E378)))),"")</f>
        <v>14168</v>
      </c>
      <c r="F378" s="70" t="str">
        <f aca="false">IFERROR(IF(INDEX(Tabela_Pedidos[Farmácia],ROWS($A$347:F378))="","",INDEX(Tabela_Pedidos[Farmácia],ROWS(($A$347:F378)))),"")</f>
        <v>ZARCO</v>
      </c>
      <c r="G378" s="70" t="str">
        <f aca="false">IFERROR(IF(INDEX(Tabela_Pedidos[Localidade],ROWS($A$347:G378))="","",INDEX(Tabela_Pedidos[Localidade],ROWS(($A$347:G378)))),"")</f>
        <v>MACHICO</v>
      </c>
      <c r="H378" s="27" t="str">
        <f aca="false">IFERROR(IF(INDEX(Tabela_Pedidos[Equipamento],ROWS($A$347:H378))="","",INDEX(Tabela_Pedidos[Equipamento],ROWS(($A$347:H378)))),"")</f>
        <v>SPIRIT 9106</v>
      </c>
      <c r="I378" s="70" t="str">
        <f aca="false">IFERROR(IF(INDEX(Tabela_Pedidos[Avaria],ROWS($A$347:I378))="","",INDEX(Tabela_Pedidos[Avaria],ROWS(($A$347:I378)))),"")</f>
        <v>NÃO LIGA.</v>
      </c>
      <c r="J378" s="23"/>
      <c r="K378" s="21" t="s">
        <v>9069</v>
      </c>
      <c r="L378" s="24"/>
      <c r="M378" s="16"/>
      <c r="N37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78" s="25" t="str">
        <f aca="false">IF(Tabela_Assis[[#This Row],[Fim Garantia]]="","",IF(TODAY()&gt;Tabela_Assis[[#This Row],[Fim Garantia]],"NÃO","SIM"))</f>
        <v>SIM</v>
      </c>
      <c r="P378" s="16">
        <v>46460</v>
      </c>
      <c r="Q378" s="26"/>
      <c r="R378" s="26" t="s">
        <v>9070</v>
      </c>
      <c r="S378" s="22" t="s">
        <v>8860</v>
      </c>
      <c r="T378" s="27">
        <v>46281</v>
      </c>
      <c r="U378" s="21" t="s">
        <v>8803</v>
      </c>
      <c r="V378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78" s="19"/>
    </row>
    <row r="379" customFormat="false" ht="35.05" hidden="false" customHeight="false" outlineLevel="0" collapsed="false">
      <c r="A379" s="16" t="n">
        <f aca="false">IFERROR(IF(INDEX(Tabela_Pedidos[Data],ROWS($A$347:A379))="","",INDEX(Tabela_Pedidos[Data],ROWS(($A$347:A379)))),"")</f>
        <v>46248</v>
      </c>
      <c r="B379" s="27" t="str">
        <f aca="false">IFERROR(IF(INDEX(Tabela_Pedidos[Pedido],ROWS($A$347:B379))="","",INDEX(Tabela_Pedidos[Pedido],ROWS(($A$347:B379)))),"")</f>
        <v>MÓNICA</v>
      </c>
      <c r="C379" s="27" t="str">
        <f aca="false">IFERROR(IF(INDEX(Tabela_Pedidos[Tipo],ROWS($A$347:C379))="","",INDEX(Tabela_Pedidos[Tipo],ROWS(($A$347:C379)))),"")</f>
        <v>ASSISTÊNCIA</v>
      </c>
      <c r="D379" s="27" t="str">
        <f aca="false">IFERROR(IF(INDEX(Tabela_Pedidos[Ref.Pedido Glintt],ROWS($A$347:D379))="","",INDEX(Tabela_Pedidos[Ref.Pedido Glintt],ROWS(($A$347:D379)))),"")</f>
        <v>092/26</v>
      </c>
      <c r="E379" s="16" t="str">
        <f aca="false">IFERROR(IF(INDEX(Tabela_Pedidos[Cod.ANF],ROWS($A$347:E379))="","",INDEX(Tabela_Pedidos[Cod.ANF],ROWS(($A$347:E379)))),"")</f>
        <v>8249</v>
      </c>
      <c r="F379" s="70" t="str">
        <f aca="false">IFERROR(IF(INDEX(Tabela_Pedidos[Farmácia],ROWS($A$347:F379))="","",INDEX(Tabela_Pedidos[Farmácia],ROWS(($A$347:F379)))),"")</f>
        <v>QUINTANS</v>
      </c>
      <c r="G379" s="70" t="str">
        <f aca="false">IFERROR(IF(INDEX(Tabela_Pedidos[Localidade],ROWS($A$347:G379))="","",INDEX(Tabela_Pedidos[Localidade],ROWS(($A$347:G379)))),"")</f>
        <v>LOURINHÃ</v>
      </c>
      <c r="H379" s="27" t="str">
        <f aca="false">IFERROR(IF(INDEX(Tabela_Pedidos[Equipamento],ROWS($A$347:H379))="","",INDEX(Tabela_Pedidos[Equipamento],ROWS(($A$347:H379)))),"")</f>
        <v>TOWER 15KVA V1</v>
      </c>
      <c r="I379" s="70" t="str">
        <f aca="false">IFERROR(IF(INDEX(Tabela_Pedidos[Avaria],ROWS($A$347:I379))="","",INDEX(Tabela_Pedidos[Avaria],ROWS(($A$347:I379)))),"")</f>
        <v>APÓS FALHA DE ENERGIA, GARANTIU A ENERGIA DOS EQUIPAMENTOS, TODOS OS POSTOS INCLUINDO SERVIDOR FORAM IMEDIATAMENTE ABAIXO.</v>
      </c>
      <c r="J379" s="23"/>
      <c r="K379" s="21"/>
      <c r="L379" s="24"/>
      <c r="M379" s="16"/>
      <c r="N379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46065</v>
      </c>
      <c r="O379" s="25" t="str">
        <f aca="false">IF(Tabela_Assis[[#This Row],[Fim Garantia]]="","",IF(TODAY()&gt;Tabela_Assis[[#This Row],[Fim Garantia]],"NÃO","SIM"))</f>
        <v>NÃO</v>
      </c>
      <c r="P379" s="16">
        <v>46307</v>
      </c>
      <c r="Q379" s="26" t="s">
        <v>7763</v>
      </c>
      <c r="R379" s="26"/>
      <c r="S379" s="22" t="s">
        <v>9071</v>
      </c>
      <c r="T379" s="27">
        <v>46255</v>
      </c>
      <c r="U379" s="21" t="s">
        <v>9008</v>
      </c>
      <c r="V379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79" s="19"/>
    </row>
    <row r="380" customFormat="false" ht="15" hidden="false" customHeight="false" outlineLevel="0" collapsed="false">
      <c r="A380" s="16" t="n">
        <f aca="false">IFERROR(IF(INDEX(Tabela_Pedidos[Data],ROWS($A$347:A380))="","",INDEX(Tabela_Pedidos[Data],ROWS(($A$347:A380)))),"")</f>
        <v>46258</v>
      </c>
      <c r="B380" s="27" t="str">
        <f aca="false">IFERROR(IF(INDEX(Tabela_Pedidos[Pedido],ROWS($A$347:B380))="","",INDEX(Tabela_Pedidos[Pedido],ROWS(($A$347:B380)))),"")</f>
        <v>MÓNICA</v>
      </c>
      <c r="C380" s="27" t="str">
        <f aca="false">IFERROR(IF(INDEX(Tabela_Pedidos[Tipo],ROWS($A$347:C380))="","",INDEX(Tabela_Pedidos[Tipo],ROWS(($A$347:C380)))),"")</f>
        <v>ASSISTÊNCIA</v>
      </c>
      <c r="D380" s="27" t="str">
        <f aca="false">IFERROR(IF(INDEX(Tabela_Pedidos[Ref.Pedido Glintt],ROWS($A$347:D380))="","",INDEX(Tabela_Pedidos[Ref.Pedido Glintt],ROWS(($A$347:D380)))),"")</f>
        <v>093/26</v>
      </c>
      <c r="E380" s="16" t="str">
        <f aca="false">IFERROR(IF(INDEX(Tabela_Pedidos[Cod.ANF],ROWS($A$347:E380))="","",INDEX(Tabela_Pedidos[Cod.ANF],ROWS(($A$347:E380)))),"")</f>
        <v>26921</v>
      </c>
      <c r="F380" s="70" t="str">
        <f aca="false">IFERROR(IF(INDEX(Tabela_Pedidos[Farmácia],ROWS($A$347:F380))="","",INDEX(Tabela_Pedidos[Farmácia],ROWS(($A$347:F380)))),"")</f>
        <v>VALE D`ALVARO</v>
      </c>
      <c r="G380" s="70" t="str">
        <f aca="false">IFERROR(IF(INDEX(Tabela_Pedidos[Localidade],ROWS($A$347:G380))="","",INDEX(Tabela_Pedidos[Localidade],ROWS(($A$347:G380)))),"")</f>
        <v>BRAGANÇA</v>
      </c>
      <c r="H380" s="27" t="str">
        <f aca="false">IFERROR(IF(INDEX(Tabela_Pedidos[Equipamento],ROWS($A$347:H380))="","",INDEX(Tabela_Pedidos[Equipamento],ROWS(($A$347:H380)))),"")</f>
        <v>SPIRIT 9106</v>
      </c>
      <c r="I380" s="70" t="str">
        <f aca="false">IFERROR(IF(INDEX(Tabela_Pedidos[Avaria],ROWS($A$347:I380))="","",INDEX(Tabela_Pedidos[Avaria],ROWS(($A$347:I380)))),"")</f>
        <v>ERRO: 33 | AUSÊNCIA DE BATERIA</v>
      </c>
      <c r="J380" s="23"/>
      <c r="K380" s="21"/>
      <c r="L380" s="24"/>
      <c r="M380" s="16"/>
      <c r="N38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80" s="25" t="str">
        <f aca="false">IF(Tabela_Assis[[#This Row],[Fim Garantia]]="","",IF(TODAY()&gt;Tabela_Assis[[#This Row],[Fim Garantia]],"NÃO","SIM"))</f>
        <v>NÃO</v>
      </c>
      <c r="P380" s="16">
        <v>46256</v>
      </c>
      <c r="Q380" s="26" t="s">
        <v>7763</v>
      </c>
      <c r="R380" s="26"/>
      <c r="S380" s="22" t="s">
        <v>8980</v>
      </c>
      <c r="T380" s="27">
        <v>46259</v>
      </c>
      <c r="U380" s="21" t="s">
        <v>8811</v>
      </c>
      <c r="V380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80" s="19"/>
    </row>
    <row r="381" customFormat="false" ht="23.85" hidden="false" customHeight="false" outlineLevel="0" collapsed="false">
      <c r="A381" s="16" t="n">
        <f aca="false">IFERROR(IF(INDEX(Tabela_Pedidos[Data],ROWS($A$347:A381))="","",INDEX(Tabela_Pedidos[Data],ROWS(($A$347:A381)))),"")</f>
        <v>46259</v>
      </c>
      <c r="B381" s="27" t="str">
        <f aca="false">IFERROR(IF(INDEX(Tabela_Pedidos[Pedido],ROWS($A$347:B381))="","",INDEX(Tabela_Pedidos[Pedido],ROWS(($A$347:B381)))),"")</f>
        <v>MÓNICA</v>
      </c>
      <c r="C381" s="27" t="str">
        <f aca="false">IFERROR(IF(INDEX(Tabela_Pedidos[Tipo],ROWS($A$347:C381))="","",INDEX(Tabela_Pedidos[Tipo],ROWS(($A$347:C381)))),"")</f>
        <v>ASSISTÊNCIA</v>
      </c>
      <c r="D381" s="27" t="str">
        <f aca="false">IFERROR(IF(INDEX(Tabela_Pedidos[Ref.Pedido Glintt],ROWS($A$347:D381))="","",INDEX(Tabela_Pedidos[Ref.Pedido Glintt],ROWS(($A$347:D381)))),"")</f>
        <v>094/26</v>
      </c>
      <c r="E381" s="16" t="str">
        <f aca="false">IFERROR(IF(INDEX(Tabela_Pedidos[Cod.ANF],ROWS($A$347:E381))="","",INDEX(Tabela_Pedidos[Cod.ANF],ROWS(($A$347:E381)))),"")</f>
        <v>1473</v>
      </c>
      <c r="F381" s="70" t="str">
        <f aca="false">IFERROR(IF(INDEX(Tabela_Pedidos[Farmácia],ROWS($A$347:F381))="","",INDEX(Tabela_Pedidos[Farmácia],ROWS(($A$347:F381)))),"")</f>
        <v>DIOGO MARQUES</v>
      </c>
      <c r="G381" s="70" t="str">
        <f aca="false">IFERROR(IF(INDEX(Tabela_Pedidos[Localidade],ROWS($A$347:G381))="","",INDEX(Tabela_Pedidos[Localidade],ROWS(($A$347:G381)))),"")</f>
        <v>MONTIJO</v>
      </c>
      <c r="H381" s="27" t="str">
        <f aca="false">IFERROR(IF(INDEX(Tabela_Pedidos[Equipamento],ROWS($A$347:H381))="","",INDEX(Tabela_Pedidos[Equipamento],ROWS(($A$347:H381)))),"")</f>
        <v>SPIRIT 9102</v>
      </c>
      <c r="I381" s="70" t="str">
        <f aca="false">IFERROR(IF(INDEX(Tabela_Pedidos[Avaria],ROWS($A$347:I381))="","",INDEX(Tabela_Pedidos[Avaria],ROWS(($A$347:I381)))),"")</f>
        <v>FALTOU A LUZ E A UPS FOI ABAIXO</v>
      </c>
      <c r="J381" s="23"/>
      <c r="K381" s="21"/>
      <c r="L381" s="24"/>
      <c r="M381" s="16"/>
      <c r="N38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81" s="25" t="str">
        <f aca="false">IF(Tabela_Assis[[#This Row],[Fim Garantia]]="","",IF(TODAY()&gt;Tabela_Assis[[#This Row],[Fim Garantia]],"NÃO","SIM"))</f>
        <v>SIM</v>
      </c>
      <c r="P381" s="16">
        <v>46372</v>
      </c>
      <c r="Q381" s="26"/>
      <c r="R381" s="26"/>
      <c r="S381" s="22" t="s">
        <v>9072</v>
      </c>
      <c r="T381" s="27">
        <v>46273</v>
      </c>
      <c r="U381" s="21" t="s">
        <v>8803</v>
      </c>
      <c r="V381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81" s="19"/>
    </row>
    <row r="382" customFormat="false" ht="23.85" hidden="false" customHeight="false" outlineLevel="0" collapsed="false">
      <c r="A382" s="16" t="n">
        <f aca="false">IFERROR(IF(INDEX(Tabela_Pedidos[Data],ROWS($A$347:A382))="","",INDEX(Tabela_Pedidos[Data],ROWS(($A$347:A382)))),"")</f>
        <v>46259</v>
      </c>
      <c r="B382" s="27" t="str">
        <f aca="false">IFERROR(IF(INDEX(Tabela_Pedidos[Pedido],ROWS($A$347:B382))="","",INDEX(Tabela_Pedidos[Pedido],ROWS(($A$347:B382)))),"")</f>
        <v>MÓNICA</v>
      </c>
      <c r="C382" s="27" t="str">
        <f aca="false">IFERROR(IF(INDEX(Tabela_Pedidos[Tipo],ROWS($A$347:C382))="","",INDEX(Tabela_Pedidos[Tipo],ROWS(($A$347:C382)))),"")</f>
        <v>ORÇAMENTO</v>
      </c>
      <c r="D382" s="27" t="str">
        <f aca="false">IFERROR(IF(INDEX(Tabela_Pedidos[Ref.Pedido Glintt],ROWS($A$347:D382))="","",INDEX(Tabela_Pedidos[Ref.Pedido Glintt],ROWS(($A$347:D382)))),"")</f>
        <v>095/26</v>
      </c>
      <c r="E382" s="16" t="str">
        <f aca="false">IFERROR(IF(INDEX(Tabela_Pedidos[Cod.ANF],ROWS($A$347:E382))="","",INDEX(Tabela_Pedidos[Cod.ANF],ROWS(($A$347:E382)))),"")</f>
        <v>18830</v>
      </c>
      <c r="F382" s="70" t="str">
        <f aca="false">IFERROR(IF(INDEX(Tabela_Pedidos[Farmácia],ROWS($A$347:F382))="","",INDEX(Tabela_Pedidos[Farmácia],ROWS(($A$347:F382)))),"")</f>
        <v>PRAGANA</v>
      </c>
      <c r="G382" s="70" t="str">
        <f aca="false">IFERROR(IF(INDEX(Tabela_Pedidos[Localidade],ROWS($A$347:G382))="","",INDEX(Tabela_Pedidos[Localidade],ROWS(($A$347:G382)))),"")</f>
        <v>PAÇO DE ARCOS</v>
      </c>
      <c r="H382" s="27" t="str">
        <f aca="false">IFERROR(IF(INDEX(Tabela_Pedidos[Equipamento],ROWS($A$347:H382))="","",INDEX(Tabela_Pedidos[Equipamento],ROWS(($A$347:H382)))),"")</f>
        <v>SPIRIT 9103 + AB12</v>
      </c>
      <c r="I382" s="70" t="str">
        <f aca="false">IFERROR(IF(INDEX(Tabela_Pedidos[Avaria],ROWS($A$347:I382))="","",INDEX(Tabela_Pedidos[Avaria],ROWS(($A$347:I382)))),"")</f>
        <v>DESLIGAR SE ASSIM QUE FALHA A LUZ E A MESMA DESLIGA SE UPS COM BATERIAS KO</v>
      </c>
      <c r="J382" s="23" t="s">
        <v>9073</v>
      </c>
      <c r="K382" s="21"/>
      <c r="L382" s="24">
        <v>624</v>
      </c>
      <c r="M382" s="16"/>
      <c r="N38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82" s="25" t="str">
        <f aca="false">IF(Tabela_Assis[[#This Row],[Fim Garantia]]="","",IF(TODAY()&gt;Tabela_Assis[[#This Row],[Fim Garantia]],"NÃO","SIM"))</f>
        <v/>
      </c>
      <c r="P382" s="16"/>
      <c r="Q382" s="26"/>
      <c r="R382" s="26"/>
      <c r="S382" s="22"/>
      <c r="T382" s="27">
        <v>46259</v>
      </c>
      <c r="U382" s="21" t="s">
        <v>8803</v>
      </c>
      <c r="V382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82" s="19"/>
    </row>
    <row r="383" customFormat="false" ht="15" hidden="false" customHeight="false" outlineLevel="0" collapsed="false">
      <c r="A383" s="16" t="n">
        <f aca="false">IFERROR(IF(INDEX(Tabela_Pedidos[Data],ROWS($A$347:A383))="","",INDEX(Tabela_Pedidos[Data],ROWS(($A$347:A383)))),"")</f>
        <v>46259</v>
      </c>
      <c r="B383" s="27" t="str">
        <f aca="false">IFERROR(IF(INDEX(Tabela_Pedidos[Pedido],ROWS($A$347:B383))="","",INDEX(Tabela_Pedidos[Pedido],ROWS(($A$347:B383)))),"")</f>
        <v>MÓNICA</v>
      </c>
      <c r="C383" s="27" t="str">
        <f aca="false">IFERROR(IF(INDEX(Tabela_Pedidos[Tipo],ROWS($A$347:C383))="","",INDEX(Tabela_Pedidos[Tipo],ROWS(($A$347:C383)))),"")</f>
        <v>ASSISTÊNCIA</v>
      </c>
      <c r="D383" s="27" t="str">
        <f aca="false">IFERROR(IF(INDEX(Tabela_Pedidos[Ref.Pedido Glintt],ROWS($A$347:D383))="","",INDEX(Tabela_Pedidos[Ref.Pedido Glintt],ROWS(($A$347:D383)))),"")</f>
        <v>096/26</v>
      </c>
      <c r="E383" s="16" t="str">
        <f aca="false">IFERROR(IF(INDEX(Tabela_Pedidos[Cod.ANF],ROWS($A$347:E383))="","",INDEX(Tabela_Pedidos[Cod.ANF],ROWS(($A$347:E383)))),"")</f>
        <v>26638</v>
      </c>
      <c r="F383" s="70" t="str">
        <f aca="false">IFERROR(IF(INDEX(Tabela_Pedidos[Farmácia],ROWS($A$347:F383))="","",INDEX(Tabela_Pedidos[Farmácia],ROWS(($A$347:F383)))),"")</f>
        <v>DO MONTE</v>
      </c>
      <c r="G383" s="70" t="str">
        <f aca="false">IFERROR(IF(INDEX(Tabela_Pedidos[Localidade],ROWS($A$347:G383))="","",INDEX(Tabela_Pedidos[Localidade],ROWS(($A$347:G383)))),"")</f>
        <v>MONTE</v>
      </c>
      <c r="H383" s="27" t="str">
        <f aca="false">IFERROR(IF(INDEX(Tabela_Pedidos[Equipamento],ROWS($A$347:H383))="","",INDEX(Tabela_Pedidos[Equipamento],ROWS(($A$347:H383)))),"")</f>
        <v>SPIRIT 9103 + AB12</v>
      </c>
      <c r="I383" s="70" t="str">
        <f aca="false">IFERROR(IF(INDEX(Tabela_Pedidos[Avaria],ROWS($A$347:I383))="","",INDEX(Tabela_Pedidos[Avaria],ROWS(($A$347:I383)))),"")</f>
        <v>UPS APITANDO APÓS FALHA ELÉTRICA NA FARMÁCIA</v>
      </c>
      <c r="J383" s="23"/>
      <c r="K383" s="21"/>
      <c r="L383" s="24"/>
      <c r="M383" s="16"/>
      <c r="N38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83" s="25" t="str">
        <f aca="false">IF(Tabela_Assis[[#This Row],[Fim Garantia]]="","",IF(TODAY()&gt;Tabela_Assis[[#This Row],[Fim Garantia]],"NÃO","SIM"))</f>
        <v>SIM</v>
      </c>
      <c r="P383" s="16">
        <v>47652</v>
      </c>
      <c r="Q383" s="26" t="s">
        <v>7763</v>
      </c>
      <c r="R383" s="26"/>
      <c r="S383" s="22" t="s">
        <v>9074</v>
      </c>
      <c r="T383" s="27">
        <v>46259</v>
      </c>
      <c r="U383" s="21" t="s">
        <v>9075</v>
      </c>
      <c r="V383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83" s="19"/>
    </row>
    <row r="384" customFormat="false" ht="23.85" hidden="false" customHeight="false" outlineLevel="0" collapsed="false">
      <c r="A384" s="16" t="n">
        <f aca="false">IFERROR(IF(INDEX(Tabela_Pedidos[Data],ROWS($A$347:A384))="","",INDEX(Tabela_Pedidos[Data],ROWS(($A$347:A384)))),"")</f>
        <v>46260</v>
      </c>
      <c r="B384" s="27" t="str">
        <f aca="false">IFERROR(IF(INDEX(Tabela_Pedidos[Pedido],ROWS($A$347:B384))="","",INDEX(Tabela_Pedidos[Pedido],ROWS(($A$347:B384)))),"")</f>
        <v>MÓNICA</v>
      </c>
      <c r="C384" s="27" t="str">
        <f aca="false">IFERROR(IF(INDEX(Tabela_Pedidos[Tipo],ROWS($A$347:C384))="","",INDEX(Tabela_Pedidos[Tipo],ROWS(($A$347:C384)))),"")</f>
        <v>ASSISTÊNCIA</v>
      </c>
      <c r="D384" s="27" t="str">
        <f aca="false">IFERROR(IF(INDEX(Tabela_Pedidos[Ref.Pedido Glintt],ROWS($A$347:D384))="","",INDEX(Tabela_Pedidos[Ref.Pedido Glintt],ROWS(($A$347:D384)))),"")</f>
        <v>097/26</v>
      </c>
      <c r="E384" s="16" t="str">
        <f aca="false">IFERROR(IF(INDEX(Tabela_Pedidos[Cod.ANF],ROWS($A$347:E384))="","",INDEX(Tabela_Pedidos[Cod.ANF],ROWS(($A$347:E384)))),"")</f>
        <v>35599</v>
      </c>
      <c r="F384" s="70" t="str">
        <f aca="false">IFERROR(IF(INDEX(Tabela_Pedidos[Farmácia],ROWS($A$347:F384))="","",INDEX(Tabela_Pedidos[Farmácia],ROWS(($A$347:F384)))),"")</f>
        <v>LIMA DELGADO</v>
      </c>
      <c r="G384" s="70" t="str">
        <f aca="false">IFERROR(IF(INDEX(Tabela_Pedidos[Localidade],ROWS($A$347:G384))="","",INDEX(Tabela_Pedidos[Localidade],ROWS(($A$347:G384)))),"")</f>
        <v>DEOCRISTE</v>
      </c>
      <c r="H384" s="27" t="str">
        <f aca="false">IFERROR(IF(INDEX(Tabela_Pedidos[Equipamento],ROWS($A$347:H384))="","",INDEX(Tabela_Pedidos[Equipamento],ROWS(($A$347:H384)))),"")</f>
        <v>SPIRIT 9103 + AB6</v>
      </c>
      <c r="I384" s="70" t="str">
        <f aca="false">IFERROR(IF(INDEX(Tabela_Pedidos[Avaria],ROWS($A$347:I384))="","",INDEX(Tabela_Pedidos[Avaria],ROWS(($A$347:I384)))),"")</f>
        <v>ALERTA DE SINAL VERMELHO NO SISTEMA UPS DA FARMÁCIA LIMA DELGADA, POSSIVELMENTE DEVIDO A UMA FALHA DE ENERGIA</v>
      </c>
      <c r="J384" s="23"/>
      <c r="K384" s="21"/>
      <c r="L384" s="24"/>
      <c r="M384" s="16"/>
      <c r="N38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84" s="25" t="str">
        <f aca="false">IF(Tabela_Assis[[#This Row],[Fim Garantia]]="","",IF(TODAY()&gt;Tabela_Assis[[#This Row],[Fim Garantia]],"NÃO","SIM"))</f>
        <v>SIM</v>
      </c>
      <c r="P384" s="16">
        <v>47688</v>
      </c>
      <c r="Q384" s="26" t="s">
        <v>7763</v>
      </c>
      <c r="R384" s="26"/>
      <c r="S384" s="22" t="s">
        <v>9074</v>
      </c>
      <c r="T384" s="27">
        <v>46260</v>
      </c>
      <c r="U384" s="21" t="s">
        <v>8811</v>
      </c>
      <c r="V384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84" s="19"/>
    </row>
    <row r="385" customFormat="false" ht="23.85" hidden="false" customHeight="false" outlineLevel="0" collapsed="false">
      <c r="A385" s="16" t="n">
        <f aca="false">IFERROR(IF(INDEX(Tabela_Pedidos[Data],ROWS($A$347:A385))="","",INDEX(Tabela_Pedidos[Data],ROWS(($A$347:A385)))),"")</f>
        <v>46261</v>
      </c>
      <c r="B385" s="27" t="str">
        <f aca="false">IFERROR(IF(INDEX(Tabela_Pedidos[Pedido],ROWS($A$347:B385))="","",INDEX(Tabela_Pedidos[Pedido],ROWS(($A$347:B385)))),"")</f>
        <v>MÓNICA</v>
      </c>
      <c r="C385" s="27" t="str">
        <f aca="false">IFERROR(IF(INDEX(Tabela_Pedidos[Tipo],ROWS($A$347:C385))="","",INDEX(Tabela_Pedidos[Tipo],ROWS(($A$347:C385)))),"")</f>
        <v>ASSISTÊNCIA</v>
      </c>
      <c r="D385" s="27" t="str">
        <f aca="false">IFERROR(IF(INDEX(Tabela_Pedidos[Ref.Pedido Glintt],ROWS($A$347:D385))="","",INDEX(Tabela_Pedidos[Ref.Pedido Glintt],ROWS(($A$347:D385)))),"")</f>
        <v>098/26</v>
      </c>
      <c r="E385" s="16" t="str">
        <f aca="false">IFERROR(IF(INDEX(Tabela_Pedidos[Cod.ANF],ROWS($A$347:E385))="","",INDEX(Tabela_Pedidos[Cod.ANF],ROWS(($A$347:E385)))),"")</f>
        <v>5975</v>
      </c>
      <c r="F385" s="70" t="str">
        <f aca="false">IFERROR(IF(INDEX(Tabela_Pedidos[Farmácia],ROWS($A$347:F385))="","",INDEX(Tabela_Pedidos[Farmácia],ROWS(($A$347:F385)))),"")</f>
        <v>ALIANÇA</v>
      </c>
      <c r="G385" s="70" t="str">
        <f aca="false">IFERROR(IF(INDEX(Tabela_Pedidos[Localidade],ROWS($A$347:G385))="","",INDEX(Tabela_Pedidos[Localidade],ROWS(($A$347:G385)))),"")</f>
        <v>ARRIFANA VFR</v>
      </c>
      <c r="H385" s="27" t="str">
        <f aca="false">IFERROR(IF(INDEX(Tabela_Pedidos[Equipamento],ROWS($A$347:H385))="","",INDEX(Tabela_Pedidos[Equipamento],ROWS(($A$347:H385)))),"")</f>
        <v>SPIRIT 9110 V2</v>
      </c>
      <c r="I385" s="70" t="str">
        <f aca="false">IFERROR(IF(INDEX(Tabela_Pedidos[Avaria],ROWS($A$347:I385))="","",INDEX(Tabela_Pedidos[Avaria],ROWS(($A$347:I385)))),"")</f>
        <v>UPS COM ERRO, ESTA COM CÓDIGO 33 E 34 AUSÊNCIA DE BATERIAS E SUBTENSÃO</v>
      </c>
      <c r="J385" s="23"/>
      <c r="K385" s="21"/>
      <c r="L385" s="24"/>
      <c r="M385" s="16"/>
      <c r="N38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85" s="25" t="str">
        <f aca="false">IF(Tabela_Assis[[#This Row],[Fim Garantia]]="","",IF(TODAY()&gt;Tabela_Assis[[#This Row],[Fim Garantia]],"NÃO","SIM"))</f>
        <v>NÃO</v>
      </c>
      <c r="P385" s="16">
        <v>46294</v>
      </c>
      <c r="Q385" s="26" t="s">
        <v>7763</v>
      </c>
      <c r="R385" s="26"/>
      <c r="S385" s="22" t="s">
        <v>9076</v>
      </c>
      <c r="T385" s="27">
        <v>46276</v>
      </c>
      <c r="U385" s="21" t="s">
        <v>8991</v>
      </c>
      <c r="V385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85" s="19"/>
    </row>
    <row r="386" customFormat="false" ht="15" hidden="false" customHeight="false" outlineLevel="0" collapsed="false">
      <c r="A386" s="16" t="n">
        <f aca="false">IFERROR(IF(INDEX(Tabela_Pedidos[Data],ROWS($A$347:A386))="","",INDEX(Tabela_Pedidos[Data],ROWS(($A$347:A386)))),"")</f>
        <v>46265</v>
      </c>
      <c r="B386" s="27" t="str">
        <f aca="false">IFERROR(IF(INDEX(Tabela_Pedidos[Pedido],ROWS($A$347:B386))="","",INDEX(Tabela_Pedidos[Pedido],ROWS(($A$347:B386)))),"")</f>
        <v>MÓNICA</v>
      </c>
      <c r="C386" s="27" t="str">
        <f aca="false">IFERROR(IF(INDEX(Tabela_Pedidos[Tipo],ROWS($A$347:C386))="","",INDEX(Tabela_Pedidos[Tipo],ROWS(($A$347:C386)))),"")</f>
        <v>ASSISTÊNCIA</v>
      </c>
      <c r="D386" s="27" t="str">
        <f aca="false">IFERROR(IF(INDEX(Tabela_Pedidos[Ref.Pedido Glintt],ROWS($A$347:D386))="","",INDEX(Tabela_Pedidos[Ref.Pedido Glintt],ROWS(($A$347:D386)))),"")</f>
        <v>099/26</v>
      </c>
      <c r="E386" s="16" t="str">
        <f aca="false">IFERROR(IF(INDEX(Tabela_Pedidos[Cod.ANF],ROWS($A$347:E386))="","",INDEX(Tabela_Pedidos[Cod.ANF],ROWS(($A$347:E386)))),"")</f>
        <v>4952</v>
      </c>
      <c r="F386" s="70" t="str">
        <f aca="false">IFERROR(IF(INDEX(Tabela_Pedidos[Farmácia],ROWS($A$347:F386))="","",INDEX(Tabela_Pedidos[Farmácia],ROWS(($A$347:F386)))),"")</f>
        <v>BORRALHO</v>
      </c>
      <c r="G386" s="70" t="str">
        <f aca="false">IFERROR(IF(INDEX(Tabela_Pedidos[Localidade],ROWS($A$347:G386))="","",INDEX(Tabela_Pedidos[Localidade],ROWS(($A$347:G386)))),"")</f>
        <v>PORTO</v>
      </c>
      <c r="H386" s="27" t="str">
        <f aca="false">IFERROR(IF(INDEX(Tabela_Pedidos[Equipamento],ROWS($A$347:H386))="","",INDEX(Tabela_Pedidos[Equipamento],ROWS(($A$347:H386)))),"")</f>
        <v>SPIRIT 9103 + AB12</v>
      </c>
      <c r="I386" s="70" t="str">
        <f aca="false">IFERROR(IF(INDEX(Tabela_Pedidos[Avaria],ROWS($A$347:I386))="","",INDEX(Tabela_Pedidos[Avaria],ROWS(($A$347:I386)))),"")</f>
        <v>UPS A FAZER DISPARAR O QUADRO ELÉTRICO</v>
      </c>
      <c r="J386" s="23"/>
      <c r="K386" s="21"/>
      <c r="L386" s="24"/>
      <c r="M386" s="16"/>
      <c r="N38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86" s="25" t="str">
        <f aca="false">IF(Tabela_Assis[[#This Row],[Fim Garantia]]="","",IF(TODAY()&gt;Tabela_Assis[[#This Row],[Fim Garantia]],"NÃO","SIM"))</f>
        <v>SIM</v>
      </c>
      <c r="P386" s="16">
        <v>46718</v>
      </c>
      <c r="Q386" s="26" t="s">
        <v>7763</v>
      </c>
      <c r="R386" s="26" t="s">
        <v>9077</v>
      </c>
      <c r="S386" s="22" t="s">
        <v>8860</v>
      </c>
      <c r="T386" s="27">
        <v>46268</v>
      </c>
      <c r="U386" s="21" t="s">
        <v>8811</v>
      </c>
      <c r="V386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86" s="19"/>
    </row>
    <row r="387" customFormat="false" ht="15" hidden="false" customHeight="false" outlineLevel="0" collapsed="false">
      <c r="A387" s="16" t="n">
        <f aca="false">IFERROR(IF(INDEX(Tabela_Pedidos[Data],ROWS($A$347:A387))="","",INDEX(Tabela_Pedidos[Data],ROWS(($A$347:A387)))),"")</f>
        <v>46273</v>
      </c>
      <c r="B387" s="27" t="str">
        <f aca="false">IFERROR(IF(INDEX(Tabela_Pedidos[Pedido],ROWS($A$347:B387))="","",INDEX(Tabela_Pedidos[Pedido],ROWS(($A$347:B387)))),"")</f>
        <v>MÓNICA</v>
      </c>
      <c r="C387" s="27" t="str">
        <f aca="false">IFERROR(IF(INDEX(Tabela_Pedidos[Tipo],ROWS($A$347:C387))="","",INDEX(Tabela_Pedidos[Tipo],ROWS(($A$347:C387)))),"")</f>
        <v>ASSISTÊNCIA</v>
      </c>
      <c r="D387" s="27" t="str">
        <f aca="false">IFERROR(IF(INDEX(Tabela_Pedidos[Ref.Pedido Glintt],ROWS($A$347:D387))="","",INDEX(Tabela_Pedidos[Ref.Pedido Glintt],ROWS(($A$347:D387)))),"")</f>
        <v>100/26</v>
      </c>
      <c r="E387" s="16" t="str">
        <f aca="false">IFERROR(IF(INDEX(Tabela_Pedidos[Cod.ANF],ROWS($A$347:E387))="","",INDEX(Tabela_Pedidos[Cod.ANF],ROWS(($A$347:E387)))),"")</f>
        <v>PF21105A</v>
      </c>
      <c r="F387" s="70" t="str">
        <f aca="false">IFERROR(IF(INDEX(Tabela_Pedidos[Farmácia],ROWS($A$347:F387))="","",INDEX(Tabela_Pedidos[Farmácia],ROWS(($A$347:F387)))),"")</f>
        <v>GODINHO BELO</v>
      </c>
      <c r="G387" s="70" t="str">
        <f aca="false">IFERROR(IF(INDEX(Tabela_Pedidos[Localidade],ROWS($A$347:G387))="","",INDEX(Tabela_Pedidos[Localidade],ROWS(($A$347:G387)))),"")</f>
        <v>ALBUFEIRA</v>
      </c>
      <c r="H387" s="27" t="str">
        <f aca="false">IFERROR(IF(INDEX(Tabela_Pedidos[Equipamento],ROWS($A$347:H387))="","",INDEX(Tabela_Pedidos[Equipamento],ROWS(($A$347:H387)))),"")</f>
        <v>SPIRIT 9106</v>
      </c>
      <c r="I387" s="70" t="str">
        <f aca="false">IFERROR(IF(INDEX(Tabela_Pedidos[Avaria],ROWS($A$347:I387))="","",INDEX(Tabela_Pedidos[Avaria],ROWS(($A$347:I387)))),"")</f>
        <v>APÓS FALHA DE ENERGIA, NÃO LIGA.</v>
      </c>
      <c r="J387" s="23"/>
      <c r="K387" s="21"/>
      <c r="L387" s="24"/>
      <c r="M387" s="16"/>
      <c r="N38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87" s="25" t="str">
        <f aca="false">IF(Tabela_Assis[[#This Row],[Fim Garantia]]="","",IF(TODAY()&gt;Tabela_Assis[[#This Row],[Fim Garantia]],"NÃO","SIM"))</f>
        <v>NÃO</v>
      </c>
      <c r="P387" s="16">
        <v>46292</v>
      </c>
      <c r="Q387" s="26" t="s">
        <v>7763</v>
      </c>
      <c r="R387" s="26" t="s">
        <v>9064</v>
      </c>
      <c r="S387" s="22" t="s">
        <v>8860</v>
      </c>
      <c r="T387" s="27">
        <v>46279</v>
      </c>
      <c r="U387" s="21" t="s">
        <v>8783</v>
      </c>
      <c r="V387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87" s="19"/>
    </row>
    <row r="388" customFormat="false" ht="15" hidden="false" customHeight="false" outlineLevel="0" collapsed="false">
      <c r="A388" s="16" t="n">
        <f aca="false">IFERROR(IF(INDEX(Tabela_Pedidos[Data],ROWS($A$347:A388))="","",INDEX(Tabela_Pedidos[Data],ROWS(($A$347:A388)))),"")</f>
        <v>46279</v>
      </c>
      <c r="B388" s="27" t="str">
        <f aca="false">IFERROR(IF(INDEX(Tabela_Pedidos[Pedido],ROWS($A$347:B388))="","",INDEX(Tabela_Pedidos[Pedido],ROWS(($A$347:B388)))),"")</f>
        <v>MÓNICA</v>
      </c>
      <c r="C388" s="27" t="str">
        <f aca="false">IFERROR(IF(INDEX(Tabela_Pedidos[Tipo],ROWS($A$347:C388))="","",INDEX(Tabela_Pedidos[Tipo],ROWS(($A$347:C388)))),"")</f>
        <v>ASSISTÊNCIA</v>
      </c>
      <c r="D388" s="27" t="str">
        <f aca="false">IFERROR(IF(INDEX(Tabela_Pedidos[Ref.Pedido Glintt],ROWS($A$347:D388))="","",INDEX(Tabela_Pedidos[Ref.Pedido Glintt],ROWS(($A$347:D388)))),"")</f>
        <v>101/26</v>
      </c>
      <c r="E388" s="16" t="str">
        <f aca="false">IFERROR(IF(INDEX(Tabela_Pedidos[Cod.ANF],ROWS($A$347:E388))="","",INDEX(Tabela_Pedidos[Cod.ANF],ROWS(($A$347:E388)))),"")</f>
        <v>18341</v>
      </c>
      <c r="F388" s="70" t="str">
        <f aca="false">IFERROR(IF(INDEX(Tabela_Pedidos[Farmácia],ROWS($A$347:F388))="","",INDEX(Tabela_Pedidos[Farmácia],ROWS(($A$347:F388)))),"")</f>
        <v>SILVA JUNIOR</v>
      </c>
      <c r="G388" s="70" t="str">
        <f aca="false">IFERROR(IF(INDEX(Tabela_Pedidos[Localidade],ROWS($A$347:G388))="","",INDEX(Tabela_Pedidos[Localidade],ROWS(($A$347:G388)))),"")</f>
        <v>ALMADA</v>
      </c>
      <c r="H388" s="27" t="str">
        <f aca="false">IFERROR(IF(INDEX(Tabela_Pedidos[Equipamento],ROWS($A$347:H388))="","",INDEX(Tabela_Pedidos[Equipamento],ROWS(($A$347:H388)))),"")</f>
        <v>SPIRIT 9106</v>
      </c>
      <c r="I388" s="70" t="str">
        <f aca="false">IFERROR(IF(INDEX(Tabela_Pedidos[Avaria],ROWS($A$347:I388))="","",INDEX(Tabela_Pedidos[Avaria],ROWS(($A$347:I388)))),"")</f>
        <v>ERRO 33, SEM BATERIA, A EMITIR SINLA SONORO CONTÍNUO.</v>
      </c>
      <c r="J388" s="23"/>
      <c r="K388" s="21"/>
      <c r="L388" s="24"/>
      <c r="M388" s="16"/>
      <c r="N38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88" s="25" t="str">
        <f aca="false">IF(Tabela_Assis[[#This Row],[Fim Garantia]]="","",IF(TODAY()&gt;Tabela_Assis[[#This Row],[Fim Garantia]],"NÃO","SIM"))</f>
        <v>SIM</v>
      </c>
      <c r="P388" s="16">
        <v>46363</v>
      </c>
      <c r="Q388" s="26" t="s">
        <v>9078</v>
      </c>
      <c r="R388" s="26"/>
      <c r="S388" s="22" t="s">
        <v>8651</v>
      </c>
      <c r="T388" s="27">
        <v>46289</v>
      </c>
      <c r="U388" s="21" t="s">
        <v>8783</v>
      </c>
      <c r="V388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88" s="19"/>
    </row>
    <row r="389" customFormat="false" ht="15" hidden="false" customHeight="false" outlineLevel="0" collapsed="false">
      <c r="A389" s="16" t="n">
        <f aca="false">IFERROR(IF(INDEX(Tabela_Pedidos[Data],ROWS($A$347:A389))="","",INDEX(Tabela_Pedidos[Data],ROWS(($A$347:A389)))),"")</f>
        <v>46279</v>
      </c>
      <c r="B389" s="27" t="str">
        <f aca="false">IFERROR(IF(INDEX(Tabela_Pedidos[Pedido],ROWS($A$347:B389))="","",INDEX(Tabela_Pedidos[Pedido],ROWS(($A$347:B389)))),"")</f>
        <v>MÓNICA</v>
      </c>
      <c r="C389" s="27" t="str">
        <f aca="false">IFERROR(IF(INDEX(Tabela_Pedidos[Tipo],ROWS($A$347:C389))="","",INDEX(Tabela_Pedidos[Tipo],ROWS(($A$347:C389)))),"")</f>
        <v>ASSISTÊNCIA</v>
      </c>
      <c r="D389" s="27" t="str">
        <f aca="false">IFERROR(IF(INDEX(Tabela_Pedidos[Ref.Pedido Glintt],ROWS($A$347:D389))="","",INDEX(Tabela_Pedidos[Ref.Pedido Glintt],ROWS(($A$347:D389)))),"")</f>
        <v>102/26</v>
      </c>
      <c r="E389" s="16" t="str">
        <f aca="false">IFERROR(IF(INDEX(Tabela_Pedidos[Cod.ANF],ROWS($A$347:E389))="","",INDEX(Tabela_Pedidos[Cod.ANF],ROWS(($A$347:E389)))),"")</f>
        <v>17582</v>
      </c>
      <c r="F389" s="70" t="str">
        <f aca="false">IFERROR(IF(INDEX(Tabela_Pedidos[Farmácia],ROWS($A$347:F389))="","",INDEX(Tabela_Pedidos[Farmácia],ROWS(($A$347:F389)))),"")</f>
        <v>NACIONAL</v>
      </c>
      <c r="G389" s="70" t="str">
        <f aca="false">IFERROR(IF(INDEX(Tabela_Pedidos[Localidade],ROWS($A$347:G389))="","",INDEX(Tabela_Pedidos[Localidade],ROWS(($A$347:G389)))),"")</f>
        <v>BOBADELA LRS</v>
      </c>
      <c r="H389" s="27" t="str">
        <f aca="false">IFERROR(IF(INDEX(Tabela_Pedidos[Equipamento],ROWS($A$347:H389))="","",INDEX(Tabela_Pedidos[Equipamento],ROWS(($A$347:H389)))),"")</f>
        <v>SPIRIT 9103</v>
      </c>
      <c r="I389" s="70" t="str">
        <f aca="false">IFERROR(IF(INDEX(Tabela_Pedidos[Avaria],ROWS($A$347:I389))="","",INDEX(Tabela_Pedidos[Avaria],ROWS(($A$347:I389)))),"")</f>
        <v>ERRO DE BATERIA, A EMITIR SINAL SONORO CONTÍNUO.</v>
      </c>
      <c r="J389" s="23"/>
      <c r="K389" s="21"/>
      <c r="L389" s="24"/>
      <c r="M389" s="16"/>
      <c r="N38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89" s="25" t="str">
        <f aca="false">IF(Tabela_Assis[[#This Row],[Fim Garantia]]="","",IF(TODAY()&gt;Tabela_Assis[[#This Row],[Fim Garantia]],"NÃO","SIM"))</f>
        <v>SIM</v>
      </c>
      <c r="P389" s="16">
        <v>46760</v>
      </c>
      <c r="Q389" s="26" t="s">
        <v>7763</v>
      </c>
      <c r="R389" s="26"/>
      <c r="S389" s="22" t="s">
        <v>9079</v>
      </c>
      <c r="T389" s="27">
        <v>46289</v>
      </c>
      <c r="U389" s="21" t="s">
        <v>8783</v>
      </c>
      <c r="V389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89" s="19"/>
    </row>
    <row r="390" customFormat="false" ht="15" hidden="false" customHeight="false" outlineLevel="0" collapsed="false">
      <c r="A390" s="16" t="n">
        <f aca="false">IFERROR(IF(INDEX(Tabela_Pedidos[Data],ROWS($A$347:A390))="","",INDEX(Tabela_Pedidos[Data],ROWS(($A$347:A390)))),"")</f>
        <v>46280</v>
      </c>
      <c r="B390" s="27" t="str">
        <f aca="false">IFERROR(IF(INDEX(Tabela_Pedidos[Pedido],ROWS($A$347:B390))="","",INDEX(Tabela_Pedidos[Pedido],ROWS(($A$347:B390)))),"")</f>
        <v>MÓNICA</v>
      </c>
      <c r="C390" s="27" t="str">
        <f aca="false">IFERROR(IF(INDEX(Tabela_Pedidos[Tipo],ROWS($A$347:C390))="","",INDEX(Tabela_Pedidos[Tipo],ROWS(($A$347:C390)))),"")</f>
        <v>ORÇAMENTO</v>
      </c>
      <c r="D390" s="27" t="str">
        <f aca="false">IFERROR(IF(INDEX(Tabela_Pedidos[Ref.Pedido Glintt],ROWS($A$347:D390))="","",INDEX(Tabela_Pedidos[Ref.Pedido Glintt],ROWS(($A$347:D390)))),"")</f>
        <v>103/26</v>
      </c>
      <c r="E390" s="16" t="str">
        <f aca="false">IFERROR(IF(INDEX(Tabela_Pedidos[Cod.ANF],ROWS($A$347:E390))="","",INDEX(Tabela_Pedidos[Cod.ANF],ROWS(($A$347:E390)))),"")</f>
        <v>12475</v>
      </c>
      <c r="F390" s="70" t="str">
        <f aca="false">IFERROR(IF(INDEX(Tabela_Pedidos[Farmácia],ROWS($A$347:F390))="","",INDEX(Tabela_Pedidos[Farmácia],ROWS(($A$347:F390)))),"")</f>
        <v>DA RAMALHA</v>
      </c>
      <c r="G390" s="70" t="str">
        <f aca="false">IFERROR(IF(INDEX(Tabela_Pedidos[Localidade],ROWS($A$347:G390))="","",INDEX(Tabela_Pedidos[Localidade],ROWS(($A$347:G390)))),"")</f>
        <v>ALMADA</v>
      </c>
      <c r="H390" s="27" t="str">
        <f aca="false">IFERROR(IF(INDEX(Tabela_Pedidos[Equipamento],ROWS($A$347:H390))="","",INDEX(Tabela_Pedidos[Equipamento],ROWS(($A$347:H390)))),"")</f>
        <v>SPIRIT 9106 + AB20</v>
      </c>
      <c r="I390" s="70" t="str">
        <f aca="false">IFERROR(IF(INDEX(Tabela_Pedidos[Avaria],ROWS($A$347:I390))="","",INDEX(Tabela_Pedidos[Avaria],ROWS(($A$347:I390)))),"")</f>
        <v>COMEÇOU A CHEIRAR A QUEIMADO E NÃO LIGA.</v>
      </c>
      <c r="J390" s="23" t="s">
        <v>9080</v>
      </c>
      <c r="K390" s="21"/>
      <c r="L390" s="24">
        <v>1206</v>
      </c>
      <c r="M390" s="16"/>
      <c r="N39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90" s="25" t="str">
        <f aca="false">IF(Tabela_Assis[[#This Row],[Fim Garantia]]="","",IF(TODAY()&gt;Tabela_Assis[[#This Row],[Fim Garantia]],"NÃO","SIM"))</f>
        <v/>
      </c>
      <c r="P390" s="16"/>
      <c r="Q390" s="26"/>
      <c r="R390" s="26"/>
      <c r="S390" s="22"/>
      <c r="T390" s="27">
        <v>46281</v>
      </c>
      <c r="U390" s="21" t="s">
        <v>8811</v>
      </c>
      <c r="V390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90" s="19"/>
    </row>
    <row r="391" customFormat="false" ht="23.85" hidden="false" customHeight="false" outlineLevel="0" collapsed="false">
      <c r="A391" s="16" t="n">
        <f aca="false">IFERROR(IF(INDEX(Tabela_Pedidos[Data],ROWS($A$347:A391))="","",INDEX(Tabela_Pedidos[Data],ROWS(($A$347:A391)))),"")</f>
        <v>46281</v>
      </c>
      <c r="B391" s="27" t="str">
        <f aca="false">IFERROR(IF(INDEX(Tabela_Pedidos[Pedido],ROWS($A$347:B391))="","",INDEX(Tabela_Pedidos[Pedido],ROWS(($A$347:B391)))),"")</f>
        <v>MÓNICA</v>
      </c>
      <c r="C391" s="27" t="str">
        <f aca="false">IFERROR(IF(INDEX(Tabela_Pedidos[Tipo],ROWS($A$347:C391))="","",INDEX(Tabela_Pedidos[Tipo],ROWS(($A$347:C391)))),"")</f>
        <v>ASSISTÊNCIA</v>
      </c>
      <c r="D391" s="27" t="str">
        <f aca="false">IFERROR(IF(INDEX(Tabela_Pedidos[Ref.Pedido Glintt],ROWS($A$347:D391))="","",INDEX(Tabela_Pedidos[Ref.Pedido Glintt],ROWS(($A$347:D391)))),"")</f>
        <v>104/26</v>
      </c>
      <c r="E391" s="16" t="str">
        <f aca="false">IFERROR(IF(INDEX(Tabela_Pedidos[Cod.ANF],ROWS($A$347:E391))="","",INDEX(Tabela_Pedidos[Cod.ANF],ROWS(($A$347:E391)))),"")</f>
        <v>19160</v>
      </c>
      <c r="F391" s="70" t="str">
        <f aca="false">IFERROR(IF(INDEX(Tabela_Pedidos[Farmácia],ROWS($A$347:F391))="","",INDEX(Tabela_Pedidos[Farmácia],ROWS(($A$347:F391)))),"")</f>
        <v>CENTRAL</v>
      </c>
      <c r="G391" s="70" t="str">
        <f aca="false">IFERROR(IF(INDEX(Tabela_Pedidos[Localidade],ROWS($A$347:G391))="","",INDEX(Tabela_Pedidos[Localidade],ROWS(($A$347:G391)))),"")</f>
        <v>ARCOS DE VALDEVEZ</v>
      </c>
      <c r="H391" s="27" t="str">
        <f aca="false">IFERROR(IF(INDEX(Tabela_Pedidos[Equipamento],ROWS($A$347:H391))="","",INDEX(Tabela_Pedidos[Equipamento],ROWS(($A$347:H391)))),"")</f>
        <v>SPIRIT 9106</v>
      </c>
      <c r="I391" s="70" t="str">
        <f aca="false">IFERROR(IF(INDEX(Tabela_Pedidos[Avaria],ROWS($A$347:I391))="","",INDEX(Tabela_Pedidos[Avaria],ROWS(($A$347:I391)))),"")</f>
        <v>UPS ESTÁ A APITAR E A APRESENTAR OS ERROS 33 (NO BATTERY) E 44 (RESERVE).</v>
      </c>
      <c r="J391" s="23"/>
      <c r="K391" s="21"/>
      <c r="L391" s="24"/>
      <c r="M391" s="16"/>
      <c r="N39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91" s="25" t="str">
        <f aca="false">IF(Tabela_Assis[[#This Row],[Fim Garantia]]="","",IF(TODAY()&gt;Tabela_Assis[[#This Row],[Fim Garantia]],"NÃO","SIM"))</f>
        <v>SIM</v>
      </c>
      <c r="P391" s="16">
        <v>46579</v>
      </c>
      <c r="Q391" s="26" t="s">
        <v>7763</v>
      </c>
      <c r="R391" s="26" t="s">
        <v>9081</v>
      </c>
      <c r="S391" s="22" t="s">
        <v>8860</v>
      </c>
      <c r="T391" s="27">
        <v>46287</v>
      </c>
      <c r="U391" s="21" t="s">
        <v>8783</v>
      </c>
      <c r="V391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91" s="19"/>
    </row>
    <row r="392" customFormat="false" ht="23.85" hidden="false" customHeight="false" outlineLevel="0" collapsed="false">
      <c r="A392" s="16" t="n">
        <f aca="false">IFERROR(IF(INDEX(Tabela_Pedidos[Data],ROWS($A$347:A392))="","",INDEX(Tabela_Pedidos[Data],ROWS(($A$347:A392)))),"")</f>
        <v>46282</v>
      </c>
      <c r="B392" s="27" t="str">
        <f aca="false">IFERROR(IF(INDEX(Tabela_Pedidos[Pedido],ROWS($A$347:B392))="","",INDEX(Tabela_Pedidos[Pedido],ROWS(($A$347:B392)))),"")</f>
        <v>MÓNICA</v>
      </c>
      <c r="C392" s="27" t="str">
        <f aca="false">IFERROR(IF(INDEX(Tabela_Pedidos[Tipo],ROWS($A$347:C392))="","",INDEX(Tabela_Pedidos[Tipo],ROWS(($A$347:C392)))),"")</f>
        <v>ASSISTÊNCIA</v>
      </c>
      <c r="D392" s="27" t="str">
        <f aca="false">IFERROR(IF(INDEX(Tabela_Pedidos[Ref.Pedido Glintt],ROWS($A$347:D392))="","",INDEX(Tabela_Pedidos[Ref.Pedido Glintt],ROWS(($A$347:D392)))),"")</f>
        <v>105/26</v>
      </c>
      <c r="E392" s="16" t="str">
        <f aca="false">IFERROR(IF(INDEX(Tabela_Pedidos[Cod.ANF],ROWS($A$347:E392))="","",INDEX(Tabela_Pedidos[Cod.ANF],ROWS(($A$347:E392)))),"")</f>
        <v>21989PM1</v>
      </c>
      <c r="F392" s="70" t="str">
        <f aca="false">IFERROR(IF(INDEX(Tabela_Pedidos[Farmácia],ROWS($A$347:F392))="","",INDEX(Tabela_Pedidos[Farmácia],ROWS(($A$347:F392)))),"")</f>
        <v>DE MEDICAMENTOS DA FARMÁCIA DUARTE</v>
      </c>
      <c r="G392" s="70" t="str">
        <f aca="false">IFERROR(IF(INDEX(Tabela_Pedidos[Localidade],ROWS($A$347:G392))="","",INDEX(Tabela_Pedidos[Localidade],ROWS(($A$347:G392)))),"")</f>
        <v>COIMBRÃO</v>
      </c>
      <c r="H392" s="27" t="str">
        <f aca="false">IFERROR(IF(INDEX(Tabela_Pedidos[Equipamento],ROWS($A$347:H392))="","",INDEX(Tabela_Pedidos[Equipamento],ROWS(($A$347:H392)))),"")</f>
        <v>SPIRIT 9102</v>
      </c>
      <c r="I392" s="70" t="str">
        <f aca="false">IFERROR(IF(INDEX(Tabela_Pedidos[Avaria],ROWS($A$347:I392))="","",INDEX(Tabela_Pedidos[Avaria],ROWS(($A$347:I392)))),"")</f>
        <v>UPS A APITAR, FOI ABAIXO E NÃO LIGA.</v>
      </c>
      <c r="J392" s="23"/>
      <c r="K392" s="21"/>
      <c r="L392" s="24"/>
      <c r="M392" s="16"/>
      <c r="N39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92" s="25" t="str">
        <f aca="false">IF(Tabela_Assis[[#This Row],[Fim Garantia]]="","",IF(TODAY()&gt;Tabela_Assis[[#This Row],[Fim Garantia]],"NÃO","SIM"))</f>
        <v>SIM</v>
      </c>
      <c r="P392" s="16">
        <v>47055</v>
      </c>
      <c r="Q392" s="26" t="s">
        <v>7763</v>
      </c>
      <c r="R392" s="26"/>
      <c r="S392" s="22" t="s">
        <v>9082</v>
      </c>
      <c r="T392" s="27">
        <v>46290</v>
      </c>
      <c r="U392" s="21" t="s">
        <v>8783</v>
      </c>
      <c r="V392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92" s="19"/>
    </row>
    <row r="393" customFormat="false" ht="23.85" hidden="false" customHeight="false" outlineLevel="0" collapsed="false">
      <c r="A393" s="16" t="n">
        <f aca="false">IFERROR(IF(INDEX(Tabela_Pedidos[Data],ROWS($A$347:A393))="","",INDEX(Tabela_Pedidos[Data],ROWS(($A$347:A393)))),"")</f>
        <v>46286</v>
      </c>
      <c r="B393" s="27" t="str">
        <f aca="false">IFERROR(IF(INDEX(Tabela_Pedidos[Pedido],ROWS($A$347:B393))="","",INDEX(Tabela_Pedidos[Pedido],ROWS(($A$347:B393)))),"")</f>
        <v>MÓNICA</v>
      </c>
      <c r="C393" s="27" t="str">
        <f aca="false">IFERROR(IF(INDEX(Tabela_Pedidos[Tipo],ROWS($A$347:C393))="","",INDEX(Tabela_Pedidos[Tipo],ROWS(($A$347:C393)))),"")</f>
        <v>ASSISTÊNCIA</v>
      </c>
      <c r="D393" s="27" t="str">
        <f aca="false">IFERROR(IF(INDEX(Tabela_Pedidos[Ref.Pedido Glintt],ROWS($A$347:D393))="","",INDEX(Tabela_Pedidos[Ref.Pedido Glintt],ROWS(($A$347:D393)))),"")</f>
        <v>106/26</v>
      </c>
      <c r="E393" s="16" t="str">
        <f aca="false">IFERROR(IF(INDEX(Tabela_Pedidos[Cod.ANF],ROWS($A$347:E393))="","",INDEX(Tabela_Pedidos[Cod.ANF],ROWS(($A$347:E393)))),"")</f>
        <v>1333</v>
      </c>
      <c r="F393" s="70" t="str">
        <f aca="false">IFERROR(IF(INDEX(Tabela_Pedidos[Farmácia],ROWS($A$347:F393))="","",INDEX(Tabela_Pedidos[Farmácia],ROWS(($A$347:F393)))),"")</f>
        <v>LUSITANO</v>
      </c>
      <c r="G393" s="70" t="str">
        <f aca="false">IFERROR(IF(INDEX(Tabela_Pedidos[Localidade],ROWS($A$347:G393))="","",INDEX(Tabela_Pedidos[Localidade],ROWS(($A$347:G393)))),"")</f>
        <v>GOLEGÃ</v>
      </c>
      <c r="H393" s="27" t="str">
        <f aca="false">IFERROR(IF(INDEX(Tabela_Pedidos[Equipamento],ROWS($A$347:H393))="","",INDEX(Tabela_Pedidos[Equipamento],ROWS(($A$347:H393)))),"")</f>
        <v>SPIRIT 9103</v>
      </c>
      <c r="I393" s="70" t="str">
        <f aca="false">IFERROR(IF(INDEX(Tabela_Pedidos[Avaria],ROWS($A$347:I393))="","",INDEX(Tabela_Pedidos[Avaria],ROWS(($A$347:I393)))),"")</f>
        <v>ERRO 9- 9</v>
      </c>
      <c r="J393" s="23"/>
      <c r="K393" s="21"/>
      <c r="L393" s="24"/>
      <c r="M393" s="16"/>
      <c r="N393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46196</v>
      </c>
      <c r="O393" s="25" t="str">
        <f aca="false">IF(Tabela_Assis[[#This Row],[Fim Garantia]]="","",IF(TODAY()&gt;Tabela_Assis[[#This Row],[Fim Garantia]],"NÃO","SIM"))</f>
        <v>SIM</v>
      </c>
      <c r="P393" s="16">
        <v>46635</v>
      </c>
      <c r="Q393" s="26" t="s">
        <v>7763</v>
      </c>
      <c r="R393" s="26"/>
      <c r="S393" s="22" t="s">
        <v>9083</v>
      </c>
      <c r="T393" s="27">
        <v>46290</v>
      </c>
      <c r="U393" s="21" t="s">
        <v>8783</v>
      </c>
      <c r="V393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93" s="19"/>
    </row>
    <row r="394" customFormat="false" ht="15" hidden="false" customHeight="false" outlineLevel="0" collapsed="false">
      <c r="A394" s="16" t="n">
        <f aca="false">IFERROR(IF(INDEX(Tabela_Pedidos[Data],ROWS($A$347:A394))="","",INDEX(Tabela_Pedidos[Data],ROWS(($A$347:A394)))),"")</f>
        <v>46286</v>
      </c>
      <c r="B394" s="27" t="str">
        <f aca="false">IFERROR(IF(INDEX(Tabela_Pedidos[Pedido],ROWS($A$347:B394))="","",INDEX(Tabela_Pedidos[Pedido],ROWS(($A$347:B394)))),"")</f>
        <v>MÓNICA</v>
      </c>
      <c r="C394" s="27" t="str">
        <f aca="false">IFERROR(IF(INDEX(Tabela_Pedidos[Tipo],ROWS($A$347:C394))="","",INDEX(Tabela_Pedidos[Tipo],ROWS(($A$347:C394)))),"")</f>
        <v>ASSISTÊNCIA</v>
      </c>
      <c r="D394" s="27" t="str">
        <f aca="false">IFERROR(IF(INDEX(Tabela_Pedidos[Ref.Pedido Glintt],ROWS($A$347:D394))="","",INDEX(Tabela_Pedidos[Ref.Pedido Glintt],ROWS(($A$347:D394)))),"")</f>
        <v>107/26</v>
      </c>
      <c r="E394" s="16" t="str">
        <f aca="false">IFERROR(IF(INDEX(Tabela_Pedidos[Cod.ANF],ROWS($A$347:E394))="","",INDEX(Tabela_Pedidos[Cod.ANF],ROWS(($A$347:E394)))),"")</f>
        <v>5770</v>
      </c>
      <c r="F394" s="70" t="str">
        <f aca="false">IFERROR(IF(INDEX(Tabela_Pedidos[Farmácia],ROWS($A$347:F394))="","",INDEX(Tabela_Pedidos[Farmácia],ROWS(($A$347:F394)))),"")</f>
        <v>TOMAR</v>
      </c>
      <c r="G394" s="70" t="str">
        <f aca="false">IFERROR(IF(INDEX(Tabela_Pedidos[Localidade],ROWS($A$347:G394))="","",INDEX(Tabela_Pedidos[Localidade],ROWS(($A$347:G394)))),"")</f>
        <v>TOMAR</v>
      </c>
      <c r="H394" s="27" t="str">
        <f aca="false">IFERROR(IF(INDEX(Tabela_Pedidos[Equipamento],ROWS($A$347:H394))="","",INDEX(Tabela_Pedidos[Equipamento],ROWS(($A$347:H394)))),"")</f>
        <v>SPIRIT 9103</v>
      </c>
      <c r="I394" s="70" t="str">
        <f aca="false">IFERROR(IF(INDEX(Tabela_Pedidos[Avaria],ROWS($A$347:I394))="","",INDEX(Tabela_Pedidos[Avaria],ROWS(($A$347:I394)))),"")</f>
        <v>A APITAR, INDICA FALTA DE ENERGIA, ERRO 33 NO VISOR.</v>
      </c>
      <c r="J394" s="23"/>
      <c r="K394" s="21"/>
      <c r="L394" s="24"/>
      <c r="M394" s="16"/>
      <c r="N39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94" s="25" t="str">
        <f aca="false">IF(Tabela_Assis[[#This Row],[Fim Garantia]]="","",IF(TODAY()&gt;Tabela_Assis[[#This Row],[Fim Garantia]],"NÃO","SIM"))</f>
        <v>SIM</v>
      </c>
      <c r="P394" s="16">
        <v>46929</v>
      </c>
      <c r="Q394" s="26" t="s">
        <v>7763</v>
      </c>
      <c r="R394" s="26"/>
      <c r="S394" s="22" t="s">
        <v>8637</v>
      </c>
      <c r="T394" s="27">
        <v>46198</v>
      </c>
      <c r="U394" s="21" t="s">
        <v>8783</v>
      </c>
      <c r="V394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94" s="19"/>
    </row>
    <row r="395" customFormat="false" ht="23.85" hidden="false" customHeight="false" outlineLevel="0" collapsed="false">
      <c r="A395" s="16" t="n">
        <f aca="false">IFERROR(IF(INDEX(Tabela_Pedidos[Data],ROWS($A$347:A395))="","",INDEX(Tabela_Pedidos[Data],ROWS(($A$347:A395)))),"")</f>
        <v>46286</v>
      </c>
      <c r="B395" s="27" t="str">
        <f aca="false">IFERROR(IF(INDEX(Tabela_Pedidos[Pedido],ROWS($A$347:B395))="","",INDEX(Tabela_Pedidos[Pedido],ROWS(($A$347:B395)))),"")</f>
        <v>MÓNICA</v>
      </c>
      <c r="C395" s="27" t="str">
        <f aca="false">IFERROR(IF(INDEX(Tabela_Pedidos[Tipo],ROWS($A$347:C395))="","",INDEX(Tabela_Pedidos[Tipo],ROWS(($A$347:C395)))),"")</f>
        <v>ORÇAMENTO</v>
      </c>
      <c r="D395" s="27" t="str">
        <f aca="false">IFERROR(IF(INDEX(Tabela_Pedidos[Ref.Pedido Glintt],ROWS($A$347:D395))="","",INDEX(Tabela_Pedidos[Ref.Pedido Glintt],ROWS(($A$347:D395)))),"")</f>
        <v>108/26</v>
      </c>
      <c r="E395" s="16" t="str">
        <f aca="false">IFERROR(IF(INDEX(Tabela_Pedidos[Cod.ANF],ROWS($A$347:E395))="","",INDEX(Tabela_Pedidos[Cod.ANF],ROWS(($A$347:E395)))),"")</f>
        <v>8249</v>
      </c>
      <c r="F395" s="70" t="str">
        <f aca="false">IFERROR(IF(INDEX(Tabela_Pedidos[Farmácia],ROWS($A$347:F395))="","",INDEX(Tabela_Pedidos[Farmácia],ROWS(($A$347:F395)))),"")</f>
        <v>QUINTANS</v>
      </c>
      <c r="G395" s="70" t="str">
        <f aca="false">IFERROR(IF(INDEX(Tabela_Pedidos[Localidade],ROWS($A$347:G395))="","",INDEX(Tabela_Pedidos[Localidade],ROWS(($A$347:G395)))),"")</f>
        <v>LOURINHÃ</v>
      </c>
      <c r="H395" s="27" t="str">
        <f aca="false">IFERROR(IF(INDEX(Tabela_Pedidos[Equipamento],ROWS($A$347:H395))="","",INDEX(Tabela_Pedidos[Equipamento],ROWS(($A$347:H395)))),"")</f>
        <v>TOWER 15KVA V1</v>
      </c>
      <c r="I395" s="70" t="str">
        <f aca="false">IFERROR(IF(INDEX(Tabela_Pedidos[Avaria],ROWS($A$347:I395))="","",INDEX(Tabela_Pedidos[Avaria],ROWS(($A$347:I395)))),"")</f>
        <v>FARMÁCIA PRETENDE ORÇAMENTO PARA SUBSTITUIÇÃO INTERGRAL DAS BATERIAS.</v>
      </c>
      <c r="J395" s="23" t="s">
        <v>9084</v>
      </c>
      <c r="K395" s="21"/>
      <c r="L395" s="24">
        <v>1121</v>
      </c>
      <c r="M395" s="16"/>
      <c r="N395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46255</v>
      </c>
      <c r="O395" s="25" t="str">
        <f aca="false">IF(Tabela_Assis[[#This Row],[Fim Garantia]]="","",IF(TODAY()&gt;Tabela_Assis[[#This Row],[Fim Garantia]],"NÃO","SIM"))</f>
        <v/>
      </c>
      <c r="P395" s="16"/>
      <c r="Q395" s="26"/>
      <c r="R395" s="26"/>
      <c r="S395" s="22"/>
      <c r="T395" s="27">
        <v>46287</v>
      </c>
      <c r="U395" s="21" t="s">
        <v>8811</v>
      </c>
      <c r="V395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95" s="19"/>
    </row>
    <row r="396" customFormat="false" ht="15" hidden="false" customHeight="false" outlineLevel="0" collapsed="false">
      <c r="A396" s="16" t="n">
        <f aca="false">IFERROR(IF(INDEX(Tabela_Pedidos[Data],ROWS($A$347:A396))="","",INDEX(Tabela_Pedidos[Data],ROWS(($A$347:A396)))),"")</f>
        <v>46287</v>
      </c>
      <c r="B396" s="27" t="str">
        <f aca="false">IFERROR(IF(INDEX(Tabela_Pedidos[Pedido],ROWS($A$347:B396))="","",INDEX(Tabela_Pedidos[Pedido],ROWS(($A$347:B396)))),"")</f>
        <v>MÓNICA</v>
      </c>
      <c r="C396" s="27" t="str">
        <f aca="false">IFERROR(IF(INDEX(Tabela_Pedidos[Tipo],ROWS($A$347:C396))="","",INDEX(Tabela_Pedidos[Tipo],ROWS(($A$347:C396)))),"")</f>
        <v>ASSISTÊNCIA</v>
      </c>
      <c r="D396" s="27" t="str">
        <f aca="false">IFERROR(IF(INDEX(Tabela_Pedidos[Ref.Pedido Glintt],ROWS($A$347:D396))="","",INDEX(Tabela_Pedidos[Ref.Pedido Glintt],ROWS(($A$347:D396)))),"")</f>
        <v>109/26</v>
      </c>
      <c r="E396" s="16" t="str">
        <f aca="false">IFERROR(IF(INDEX(Tabela_Pedidos[Cod.ANF],ROWS($A$347:E396))="","",INDEX(Tabela_Pedidos[Cod.ANF],ROWS(($A$347:E396)))),"")</f>
        <v>26395</v>
      </c>
      <c r="F396" s="70" t="str">
        <f aca="false">IFERROR(IF(INDEX(Tabela_Pedidos[Farmácia],ROWS($A$347:F396))="","",INDEX(Tabela_Pedidos[Farmácia],ROWS(($A$347:F396)))),"")</f>
        <v>SENHORA DO VALE</v>
      </c>
      <c r="G396" s="70" t="str">
        <f aca="false">IFERROR(IF(INDEX(Tabela_Pedidos[Localidade],ROWS($A$347:G396))="","",INDEX(Tabela_Pedidos[Localidade],ROWS(($A$347:G396)))),"")</f>
        <v>PAREDES</v>
      </c>
      <c r="H396" s="27" t="str">
        <f aca="false">IFERROR(IF(INDEX(Tabela_Pedidos[Equipamento],ROWS($A$347:H396))="","",INDEX(Tabela_Pedidos[Equipamento],ROWS(($A$347:H396)))),"")</f>
        <v>SPIRIT 9106</v>
      </c>
      <c r="I396" s="70" t="str">
        <f aca="false">IFERROR(IF(INDEX(Tabela_Pedidos[Avaria],ROWS($A$347:I396))="","",INDEX(Tabela_Pedidos[Avaria],ROWS(($A$347:I396)))),"")</f>
        <v>UPS A APITAR, SEM CAPACIDADE DE CARREGAR.</v>
      </c>
      <c r="J396" s="23"/>
      <c r="K396" s="21"/>
      <c r="L396" s="24"/>
      <c r="M396" s="16"/>
      <c r="N396" s="16"/>
      <c r="O396" s="25" t="str">
        <f aca="false">IF(Tabela_Assis[[#This Row],[Fim Garantia]]="","",IF(TODAY()&gt;Tabela_Assis[[#This Row],[Fim Garantia]],"NÃO","SIM"))</f>
        <v>SIM</v>
      </c>
      <c r="P396" s="16">
        <v>46418</v>
      </c>
      <c r="Q396" s="26" t="s">
        <v>7763</v>
      </c>
      <c r="R396" s="26"/>
      <c r="S396" s="22" t="s">
        <v>9085</v>
      </c>
      <c r="T396" s="27">
        <v>46293</v>
      </c>
      <c r="U396" s="21" t="s">
        <v>9008</v>
      </c>
      <c r="V396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96" s="19"/>
    </row>
    <row r="397" customFormat="false" ht="15" hidden="false" customHeight="false" outlineLevel="0" collapsed="false">
      <c r="A397" s="16" t="n">
        <f aca="false">IFERROR(IF(INDEX(Tabela_Pedidos[Data],ROWS($A$347:A397))="","",INDEX(Tabela_Pedidos[Data],ROWS(($A$347:A397)))),"")</f>
        <v>46290</v>
      </c>
      <c r="B397" s="27" t="str">
        <f aca="false">IFERROR(IF(INDEX(Tabela_Pedidos[Pedido],ROWS($A$347:B397))="","",INDEX(Tabela_Pedidos[Pedido],ROWS(($A$347:B397)))),"")</f>
        <v>MÓNICA</v>
      </c>
      <c r="C397" s="27" t="str">
        <f aca="false">IFERROR(IF(INDEX(Tabela_Pedidos[Tipo],ROWS($A$347:C397))="","",INDEX(Tabela_Pedidos[Tipo],ROWS(($A$347:C397)))),"")</f>
        <v>ORÇAMENTO</v>
      </c>
      <c r="D397" s="27" t="str">
        <f aca="false">IFERROR(IF(INDEX(Tabela_Pedidos[Ref.Pedido Glintt],ROWS($A$347:D397))="","",INDEX(Tabela_Pedidos[Ref.Pedido Glintt],ROWS(($A$347:D397)))),"")</f>
        <v>110/26</v>
      </c>
      <c r="E397" s="16" t="str">
        <f aca="false">IFERROR(IF(INDEX(Tabela_Pedidos[Cod.ANF],ROWS($A$347:E397))="","",INDEX(Tabela_Pedidos[Cod.ANF],ROWS(($A$347:E397)))),"")</f>
        <v>11460</v>
      </c>
      <c r="F397" s="70" t="str">
        <f aca="false">IFERROR(IF(INDEX(Tabela_Pedidos[Farmácia],ROWS($A$347:F397))="","",INDEX(Tabela_Pedidos[Farmácia],ROWS(($A$347:F397)))),"")</f>
        <v>PINTO</v>
      </c>
      <c r="G397" s="70" t="str">
        <f aca="false">IFERROR(IF(INDEX(Tabela_Pedidos[Localidade],ROWS($A$347:G397))="","",INDEX(Tabela_Pedidos[Localidade],ROWS(($A$347:G397)))),"")</f>
        <v>VILA VELHA DE RÓDÃO</v>
      </c>
      <c r="H397" s="27" t="str">
        <f aca="false">IFERROR(IF(INDEX(Tabela_Pedidos[Equipamento],ROWS($A$347:H397))="","",INDEX(Tabela_Pedidos[Equipamento],ROWS(($A$347:H397)))),"")</f>
        <v>SPIRIT 9102</v>
      </c>
      <c r="I397" s="70" t="str">
        <f aca="false">IFERROR(IF(INDEX(Tabela_Pedidos[Avaria],ROWS($A$347:I397))="","",INDEX(Tabela_Pedidos[Avaria],ROWS(($A$347:I397)))),"")</f>
        <v>NÃO PASSA DE 25% DE CARGA E DESLIGA-SE.</v>
      </c>
      <c r="J397" s="23" t="s">
        <v>9086</v>
      </c>
      <c r="K397" s="21"/>
      <c r="L397" s="24">
        <v>323.98</v>
      </c>
      <c r="M397" s="16"/>
      <c r="N39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97" s="25" t="str">
        <f aca="false">IF(Tabela_Assis[[#This Row],[Fim Garantia]]="","",IF(TODAY()&gt;Tabela_Assis[[#This Row],[Fim Garantia]],"NÃO","SIM"))</f>
        <v/>
      </c>
      <c r="P397" s="16"/>
      <c r="Q397" s="26"/>
      <c r="R397" s="26"/>
      <c r="S397" s="22"/>
      <c r="T397" s="27">
        <v>46294</v>
      </c>
      <c r="U397" s="21" t="s">
        <v>8811</v>
      </c>
      <c r="V397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97" s="19"/>
    </row>
    <row r="398" customFormat="false" ht="15" hidden="false" customHeight="false" outlineLevel="0" collapsed="false">
      <c r="A398" s="16" t="n">
        <f aca="false">IFERROR(IF(INDEX(Tabela_Pedidos[Data],ROWS($A$347:A398))="","",INDEX(Tabela_Pedidos[Data],ROWS(($A$347:A398)))),"")</f>
        <v>46290</v>
      </c>
      <c r="B398" s="27" t="str">
        <f aca="false">IFERROR(IF(INDEX(Tabela_Pedidos[Pedido],ROWS($A$347:B398))="","",INDEX(Tabela_Pedidos[Pedido],ROWS(($A$347:B398)))),"")</f>
        <v>MÓNICA</v>
      </c>
      <c r="C398" s="27" t="str">
        <f aca="false">IFERROR(IF(INDEX(Tabela_Pedidos[Tipo],ROWS($A$347:C398))="","",INDEX(Tabela_Pedidos[Tipo],ROWS(($A$347:C398)))),"")</f>
        <v>ASSISTÊNCIA</v>
      </c>
      <c r="D398" s="27" t="str">
        <f aca="false">IFERROR(IF(INDEX(Tabela_Pedidos[Ref.Pedido Glintt],ROWS($A$347:D398))="","",INDEX(Tabela_Pedidos[Ref.Pedido Glintt],ROWS(($A$347:D398)))),"")</f>
        <v>111/26</v>
      </c>
      <c r="E398" s="16" t="str">
        <f aca="false">IFERROR(IF(INDEX(Tabela_Pedidos[Cod.ANF],ROWS($A$347:E398))="","",INDEX(Tabela_Pedidos[Cod.ANF],ROWS(($A$347:E398)))),"")</f>
        <v>24562</v>
      </c>
      <c r="F398" s="70" t="str">
        <f aca="false">IFERROR(IF(INDEX(Tabela_Pedidos[Farmácia],ROWS($A$347:F398))="","",INDEX(Tabela_Pedidos[Farmácia],ROWS(($A$347:F398)))),"")</f>
        <v>GAIA JARDIM</v>
      </c>
      <c r="G398" s="70" t="str">
        <f aca="false">IFERROR(IF(INDEX(Tabela_Pedidos[Localidade],ROWS($A$347:G398))="","",INDEX(Tabela_Pedidos[Localidade],ROWS(($A$347:G398)))),"")</f>
        <v>AFURADA  V N DE GAIA</v>
      </c>
      <c r="H398" s="27" t="str">
        <f aca="false">IFERROR(IF(INDEX(Tabela_Pedidos[Equipamento],ROWS($A$347:H398))="","",INDEX(Tabela_Pedidos[Equipamento],ROWS(($A$347:H398)))),"")</f>
        <v>SPIRIT 9106 + AB40</v>
      </c>
      <c r="I398" s="70" t="str">
        <f aca="false">IFERROR(IF(INDEX(Tabela_Pedidos[Avaria],ROWS($A$347:I398))="","",INDEX(Tabela_Pedidos[Avaria],ROWS(($A$347:I398)))),"")</f>
        <v>A APITAR CONTINUAMENTE, COM A LUZ DE REDE A PISCAR.</v>
      </c>
      <c r="J398" s="23"/>
      <c r="K398" s="21"/>
      <c r="L398" s="24"/>
      <c r="M398" s="16"/>
      <c r="N39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98" s="25" t="str">
        <f aca="false">IF(Tabela_Assis[[#This Row],[Fim Garantia]]="","",IF(TODAY()&gt;Tabela_Assis[[#This Row],[Fim Garantia]],"NÃO","SIM"))</f>
        <v>SIM</v>
      </c>
      <c r="P398" s="16">
        <v>46372</v>
      </c>
      <c r="Q398" s="26" t="s">
        <v>7763</v>
      </c>
      <c r="R398" s="26"/>
      <c r="S398" s="22" t="s">
        <v>8692</v>
      </c>
      <c r="T398" s="27">
        <v>46293</v>
      </c>
      <c r="U398" s="21" t="s">
        <v>9087</v>
      </c>
      <c r="V398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98" s="19"/>
    </row>
    <row r="399" customFormat="false" ht="15" hidden="false" customHeight="false" outlineLevel="0" collapsed="false">
      <c r="A399" s="16" t="n">
        <f aca="false">IFERROR(IF(INDEX(Tabela_Pedidos[Data],ROWS($A$347:A399))="","",INDEX(Tabela_Pedidos[Data],ROWS(($A$347:A399)))),"")</f>
        <v>46293</v>
      </c>
      <c r="B399" s="27" t="str">
        <f aca="false">IFERROR(IF(INDEX(Tabela_Pedidos[Pedido],ROWS($A$347:B399))="","",INDEX(Tabela_Pedidos[Pedido],ROWS(($A$347:B399)))),"")</f>
        <v>MÓNICA</v>
      </c>
      <c r="C399" s="27" t="str">
        <f aca="false">IFERROR(IF(INDEX(Tabela_Pedidos[Tipo],ROWS($A$347:C399))="","",INDEX(Tabela_Pedidos[Tipo],ROWS(($A$347:C399)))),"")</f>
        <v>ORÇAMENTO</v>
      </c>
      <c r="D399" s="27" t="str">
        <f aca="false">IFERROR(IF(INDEX(Tabela_Pedidos[Ref.Pedido Glintt],ROWS($A$347:D399))="","",INDEX(Tabela_Pedidos[Ref.Pedido Glintt],ROWS(($A$347:D399)))),"")</f>
        <v>112/26</v>
      </c>
      <c r="E399" s="16" t="str">
        <f aca="false">IFERROR(IF(INDEX(Tabela_Pedidos[Cod.ANF],ROWS($A$347:E399))="","",INDEX(Tabela_Pedidos[Cod.ANF],ROWS(($A$347:E399)))),"")</f>
        <v>4685</v>
      </c>
      <c r="F399" s="70" t="str">
        <f aca="false">IFERROR(IF(INDEX(Tabela_Pedidos[Farmácia],ROWS($A$347:F399))="","",INDEX(Tabela_Pedidos[Farmácia],ROWS(($A$347:F399)))),"")</f>
        <v>EUROPA</v>
      </c>
      <c r="G399" s="70" t="str">
        <f aca="false">IFERROR(IF(INDEX(Tabela_Pedidos[Localidade],ROWS($A$347:G399))="","",INDEX(Tabela_Pedidos[Localidade],ROWS(($A$347:G399)))),"")</f>
        <v>ELVAS</v>
      </c>
      <c r="H399" s="27" t="str">
        <f aca="false">IFERROR(IF(INDEX(Tabela_Pedidos[Equipamento],ROWS($A$347:H399))="","",INDEX(Tabela_Pedidos[Equipamento],ROWS(($A$347:H399)))),"")</f>
        <v>SPIRIT 9106</v>
      </c>
      <c r="I399" s="70" t="str">
        <f aca="false">IFERROR(IF(INDEX(Tabela_Pedidos[Avaria],ROWS($A$347:I399))="","",INDEX(Tabela_Pedidos[Avaria],ROWS(($A$347:I399)))),"")</f>
        <v>ERRO 33, NÃO LIGA.</v>
      </c>
      <c r="J399" s="23" t="s">
        <v>9088</v>
      </c>
      <c r="K399" s="21"/>
      <c r="L399" s="24">
        <v>842</v>
      </c>
      <c r="M399" s="16"/>
      <c r="N39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399" s="25" t="str">
        <f aca="false">IF(Tabela_Assis[[#This Row],[Fim Garantia]]="","",IF(TODAY()&gt;Tabela_Assis[[#This Row],[Fim Garantia]],"NÃO","SIM"))</f>
        <v/>
      </c>
      <c r="P399" s="16"/>
      <c r="Q399" s="26"/>
      <c r="R399" s="26"/>
      <c r="S399" s="22"/>
      <c r="T399" s="27">
        <v>46294</v>
      </c>
      <c r="U399" s="21" t="s">
        <v>8811</v>
      </c>
      <c r="V399" s="24" t="str">
        <f aca="false">IF(Tabela_Assis[[#This Row],[Feito Em]]="", IF(Tabela_Assis[[#This Row],[Ref.Pedido Glintt]]="", "", "ABERTO"), IF(Tabela_Assis[[#This Row],[Ref.Pedido Glintt]]="", "ABERTO", "FECHADO"))</f>
        <v>FECHADO</v>
      </c>
      <c r="W399" s="19"/>
    </row>
    <row r="400" customFormat="false" ht="23.85" hidden="false" customHeight="false" outlineLevel="0" collapsed="false">
      <c r="A400" s="16" t="n">
        <f aca="false">IFERROR(IF(INDEX(Tabela_Pedidos[Data],ROWS($A$347:A400))="","",INDEX(Tabela_Pedidos[Data],ROWS(($A$347:A400)))),"")</f>
        <v>46293</v>
      </c>
      <c r="B400" s="27" t="str">
        <f aca="false">IFERROR(IF(INDEX(Tabela_Pedidos[Pedido],ROWS($A$347:B400))="","",INDEX(Tabela_Pedidos[Pedido],ROWS(($A$347:B400)))),"")</f>
        <v>MÓNICA</v>
      </c>
      <c r="C400" s="27" t="str">
        <f aca="false">IFERROR(IF(INDEX(Tabela_Pedidos[Tipo],ROWS($A$347:C400))="","",INDEX(Tabela_Pedidos[Tipo],ROWS(($A$347:C400)))),"")</f>
        <v>ASSISTÊNCIA</v>
      </c>
      <c r="D400" s="27" t="str">
        <f aca="false">IFERROR(IF(INDEX(Tabela_Pedidos[Ref.Pedido Glintt],ROWS($A$347:D400))="","",INDEX(Tabela_Pedidos[Ref.Pedido Glintt],ROWS(($A$347:D400)))),"")</f>
        <v>113/26</v>
      </c>
      <c r="E400" s="16" t="str">
        <f aca="false">IFERROR(IF(INDEX(Tabela_Pedidos[Cod.ANF],ROWS($A$347:E400))="","",INDEX(Tabela_Pedidos[Cod.ANF],ROWS(($A$347:E400)))),"")</f>
        <v>17710</v>
      </c>
      <c r="F400" s="70" t="str">
        <f aca="false">IFERROR(IF(INDEX(Tabela_Pedidos[Farmácia],ROWS($A$347:F400))="","",INDEX(Tabela_Pedidos[Farmácia],ROWS(($A$347:F400)))),"")</f>
        <v>CAVAQUINHA</v>
      </c>
      <c r="G400" s="70" t="str">
        <f aca="false">IFERROR(IF(INDEX(Tabela_Pedidos[Localidade],ROWS($A$347:G400))="","",INDEX(Tabela_Pedidos[Localidade],ROWS(($A$347:G400)))),"")</f>
        <v>ALCOCHETE</v>
      </c>
      <c r="H400" s="27" t="str">
        <f aca="false">IFERROR(IF(INDEX(Tabela_Pedidos[Equipamento],ROWS($A$347:H400))="","",INDEX(Tabela_Pedidos[Equipamento],ROWS(($A$347:H400)))),"")</f>
        <v>SPIRIT 9106</v>
      </c>
      <c r="I400" s="70" t="str">
        <f aca="false">IFERROR(IF(INDEX(Tabela_Pedidos[Avaria],ROWS($A$347:I400))="","",INDEX(Tabela_Pedidos[Avaria],ROWS(($A$347:I400)))),"")</f>
        <v>PROBLEMAS DE CARGA DE BATERIAS; APÓS FALHA DE LUZ, A UPS FOI ABAIXO.</v>
      </c>
      <c r="J400" s="23"/>
      <c r="K400" s="21"/>
      <c r="L400" s="24"/>
      <c r="M400" s="16"/>
      <c r="N400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46209</v>
      </c>
      <c r="O400" s="25" t="str">
        <f aca="false">IF(Tabela_Assis[[#This Row],[Fim Garantia]]="","",IF(TODAY()&gt;Tabela_Assis[[#This Row],[Fim Garantia]],"NÃO","SIM"))</f>
        <v>SIM</v>
      </c>
      <c r="P400" s="16">
        <v>46397</v>
      </c>
      <c r="Q400" s="26" t="s">
        <v>7763</v>
      </c>
      <c r="R400" s="26" t="s">
        <v>9089</v>
      </c>
      <c r="S400" s="22" t="s">
        <v>8860</v>
      </c>
      <c r="T400" s="27">
        <v>46302</v>
      </c>
      <c r="U400" s="21" t="s">
        <v>8783</v>
      </c>
      <c r="V400" s="24" t="str">
        <f aca="false">IF(Tabela_Assis[[#This Row],[Feito Em]]="", IF(Tabela_Assis[[#This Row],[Ref.Pedido Glintt]]="", "", "ABERTO"), IF(Tabela_Assis[[#This Row],[Ref.Pedido Glintt]]="", "ABERTO", "FECHADO"))</f>
        <v>FECHADO</v>
      </c>
      <c r="W400" s="19"/>
    </row>
    <row r="401" customFormat="false" ht="15" hidden="false" customHeight="false" outlineLevel="0" collapsed="false">
      <c r="A401" s="16" t="n">
        <f aca="false">IFERROR(IF(INDEX(Tabela_Pedidos[Data],ROWS($A$347:A401))="","",INDEX(Tabela_Pedidos[Data],ROWS(($A$347:A401)))),"")</f>
        <v>46293</v>
      </c>
      <c r="B401" s="27" t="str">
        <f aca="false">IFERROR(IF(INDEX(Tabela_Pedidos[Pedido],ROWS($A$347:B401))="","",INDEX(Tabela_Pedidos[Pedido],ROWS(($A$347:B401)))),"")</f>
        <v>MÓNICA</v>
      </c>
      <c r="C401" s="27" t="str">
        <f aca="false">IFERROR(IF(INDEX(Tabela_Pedidos[Tipo],ROWS($A$347:C401))="","",INDEX(Tabela_Pedidos[Tipo],ROWS(($A$347:C401)))),"")</f>
        <v>ASSISTÊNCIA</v>
      </c>
      <c r="D401" s="27" t="str">
        <f aca="false">IFERROR(IF(INDEX(Tabela_Pedidos[Ref.Pedido Glintt],ROWS($A$347:D401))="","",INDEX(Tabela_Pedidos[Ref.Pedido Glintt],ROWS(($A$347:D401)))),"")</f>
        <v>114/26</v>
      </c>
      <c r="E401" s="16" t="str">
        <f aca="false">IFERROR(IF(INDEX(Tabela_Pedidos[Cod.ANF],ROWS($A$347:E401))="","",INDEX(Tabela_Pedidos[Cod.ANF],ROWS(($A$347:E401)))),"")</f>
        <v>12734</v>
      </c>
      <c r="F401" s="70" t="str">
        <f aca="false">IFERROR(IF(INDEX(Tabela_Pedidos[Farmácia],ROWS($A$347:F401))="","",INDEX(Tabela_Pedidos[Farmácia],ROWS(($A$347:F401)))),"")</f>
        <v>MATILDE SOARES</v>
      </c>
      <c r="G401" s="70" t="str">
        <f aca="false">IFERROR(IF(INDEX(Tabela_Pedidos[Localidade],ROWS($A$347:G401))="","",INDEX(Tabela_Pedidos[Localidade],ROWS(($A$347:G401)))),"")</f>
        <v>MIRA</v>
      </c>
      <c r="H401" s="27" t="str">
        <f aca="false">IFERROR(IF(INDEX(Tabela_Pedidos[Equipamento],ROWS($A$347:H401))="","",INDEX(Tabela_Pedidos[Equipamento],ROWS(($A$347:H401)))),"")</f>
        <v>SPIRIT 9106</v>
      </c>
      <c r="I401" s="70" t="str">
        <f aca="false">IFERROR(IF(INDEX(Tabela_Pedidos[Avaria],ROWS($A$347:I401))="","",INDEX(Tabela_Pedidos[Avaria],ROWS(($A$347:I401)))),"")</f>
        <v>APÓS FALHA DE LUZ, A UPS FOI ABAIXO.</v>
      </c>
      <c r="J401" s="23"/>
      <c r="K401" s="21"/>
      <c r="L401" s="24"/>
      <c r="M401" s="16"/>
      <c r="N401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45740</v>
      </c>
      <c r="O401" s="25" t="str">
        <f aca="false">IF(Tabela_Assis[[#This Row],[Fim Garantia]]="","",IF(TODAY()&gt;Tabela_Assis[[#This Row],[Fim Garantia]],"NÃO","SIM"))</f>
        <v>SIM</v>
      </c>
      <c r="P401" s="16">
        <v>46460</v>
      </c>
      <c r="Q401" s="26" t="s">
        <v>7763</v>
      </c>
      <c r="R401" s="26"/>
      <c r="S401" s="22" t="s">
        <v>8868</v>
      </c>
      <c r="T401" s="27">
        <v>46297</v>
      </c>
      <c r="U401" s="21" t="s">
        <v>9090</v>
      </c>
      <c r="V401" s="24" t="str">
        <f aca="false">IF(Tabela_Assis[[#This Row],[Feito Em]]="", IF(Tabela_Assis[[#This Row],[Ref.Pedido Glintt]]="", "", "ABERTO"), IF(Tabela_Assis[[#This Row],[Ref.Pedido Glintt]]="", "ABERTO", "FECHADO"))</f>
        <v>FECHADO</v>
      </c>
      <c r="W401" s="19"/>
    </row>
    <row r="402" customFormat="false" ht="15" hidden="false" customHeight="false" outlineLevel="0" collapsed="false">
      <c r="A402" s="16" t="n">
        <f aca="false">IFERROR(IF(INDEX(Tabela_Pedidos[Data],ROWS($A$347:A402))="","",INDEX(Tabela_Pedidos[Data],ROWS(($A$347:A402)))),"")</f>
        <v>46296</v>
      </c>
      <c r="B402" s="27" t="str">
        <f aca="false">IFERROR(IF(INDEX(Tabela_Pedidos[Pedido],ROWS($A$347:B402))="","",INDEX(Tabela_Pedidos[Pedido],ROWS(($A$347:B402)))),"")</f>
        <v>MÓNICA</v>
      </c>
      <c r="C402" s="27" t="str">
        <f aca="false">IFERROR(IF(INDEX(Tabela_Pedidos[Tipo],ROWS($A$347:C402))="","",INDEX(Tabela_Pedidos[Tipo],ROWS(($A$347:C402)))),"")</f>
        <v>ASSISTÊNCIA</v>
      </c>
      <c r="D402" s="27" t="str">
        <f aca="false">IFERROR(IF(INDEX(Tabela_Pedidos[Ref.Pedido Glintt],ROWS($A$347:D402))="","",INDEX(Tabela_Pedidos[Ref.Pedido Glintt],ROWS(($A$347:D402)))),"")</f>
        <v>115/26</v>
      </c>
      <c r="E402" s="16" t="str">
        <f aca="false">IFERROR(IF(INDEX(Tabela_Pedidos[Cod.ANF],ROWS($A$347:E402))="","",INDEX(Tabela_Pedidos[Cod.ANF],ROWS(($A$347:E402)))),"")</f>
        <v>34746</v>
      </c>
      <c r="F402" s="70" t="str">
        <f aca="false">IFERROR(IF(INDEX(Tabela_Pedidos[Farmácia],ROWS($A$347:F402))="","",INDEX(Tabela_Pedidos[Farmácia],ROWS(($A$347:F402)))),"")</f>
        <v>S. DAMIÃO</v>
      </c>
      <c r="G402" s="70" t="str">
        <f aca="false">IFERROR(IF(INDEX(Tabela_Pedidos[Localidade],ROWS($A$347:G402))="","",INDEX(Tabela_Pedidos[Localidade],ROWS(($A$347:G402)))),"")</f>
        <v>CORDINHÃ</v>
      </c>
      <c r="H402" s="27" t="str">
        <f aca="false">IFERROR(IF(INDEX(Tabela_Pedidos[Equipamento],ROWS($A$347:H402))="","",INDEX(Tabela_Pedidos[Equipamento],ROWS(($A$347:H402)))),"")</f>
        <v>SPIRIT 9106</v>
      </c>
      <c r="I402" s="70" t="str">
        <f aca="false">IFERROR(IF(INDEX(Tabela_Pedidos[Avaria],ROWS($A$347:I402))="","",INDEX(Tabela_Pedidos[Avaria],ROWS(($A$347:I402)))),"")</f>
        <v>ERRO 33, NÃO LIGA.</v>
      </c>
      <c r="J402" s="23"/>
      <c r="K402" s="21"/>
      <c r="L402" s="24"/>
      <c r="M402" s="16"/>
      <c r="N40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02" s="25" t="str">
        <f aca="false">IF(Tabela_Assis[[#This Row],[Fim Garantia]]="","",IF(TODAY()&gt;Tabela_Assis[[#This Row],[Fim Garantia]],"NÃO","SIM"))</f>
        <v>SIM</v>
      </c>
      <c r="P402" s="16">
        <v>46406</v>
      </c>
      <c r="Q402" s="26" t="s">
        <v>7763</v>
      </c>
      <c r="R402" s="26"/>
      <c r="S402" s="22" t="s">
        <v>9085</v>
      </c>
      <c r="T402" s="27">
        <v>46297</v>
      </c>
      <c r="U402" s="21" t="s">
        <v>8811</v>
      </c>
      <c r="V402" s="24" t="str">
        <f aca="false">IF(Tabela_Assis[[#This Row],[Feito Em]]="", IF(Tabela_Assis[[#This Row],[Ref.Pedido Glintt]]="", "", "ABERTO"), IF(Tabela_Assis[[#This Row],[Ref.Pedido Glintt]]="", "ABERTO", "FECHADO"))</f>
        <v>FECHADO</v>
      </c>
      <c r="W402" s="19"/>
    </row>
    <row r="403" customFormat="false" ht="23.85" hidden="false" customHeight="false" outlineLevel="0" collapsed="false">
      <c r="A403" s="16" t="n">
        <f aca="false">IFERROR(IF(INDEX(Tabela_Pedidos[Data],ROWS($A$347:A403))="","",INDEX(Tabela_Pedidos[Data],ROWS(($A$347:A403)))),"")</f>
        <v>46296</v>
      </c>
      <c r="B403" s="27" t="str">
        <f aca="false">IFERROR(IF(INDEX(Tabela_Pedidos[Pedido],ROWS($A$347:B403))="","",INDEX(Tabela_Pedidos[Pedido],ROWS(($A$347:B403)))),"")</f>
        <v>MÓNICA</v>
      </c>
      <c r="C403" s="27" t="str">
        <f aca="false">IFERROR(IF(INDEX(Tabela_Pedidos[Tipo],ROWS($A$347:C403))="","",INDEX(Tabela_Pedidos[Tipo],ROWS(($A$347:C403)))),"")</f>
        <v>ASSISTÊNCIA</v>
      </c>
      <c r="D403" s="27" t="str">
        <f aca="false">IFERROR(IF(INDEX(Tabela_Pedidos[Ref.Pedido Glintt],ROWS($A$347:D403))="","",INDEX(Tabela_Pedidos[Ref.Pedido Glintt],ROWS(($A$347:D403)))),"")</f>
        <v>116/26</v>
      </c>
      <c r="E403" s="16" t="str">
        <f aca="false">IFERROR(IF(INDEX(Tabela_Pedidos[Cod.ANF],ROWS($A$347:E403))="","",INDEX(Tabela_Pedidos[Cod.ANF],ROWS(($A$347:E403)))),"")</f>
        <v>1325</v>
      </c>
      <c r="F403" s="70" t="str">
        <f aca="false">IFERROR(IF(INDEX(Tabela_Pedidos[Farmácia],ROWS($A$347:F403))="","",INDEX(Tabela_Pedidos[Farmácia],ROWS(($A$347:F403)))),"")</f>
        <v>MISERICORDIA DE CORUCHE</v>
      </c>
      <c r="G403" s="70" t="str">
        <f aca="false">IFERROR(IF(INDEX(Tabela_Pedidos[Localidade],ROWS($A$347:G403))="","",INDEX(Tabela_Pedidos[Localidade],ROWS(($A$347:G403)))),"")</f>
        <v>CORUCHE</v>
      </c>
      <c r="H403" s="27" t="str">
        <f aca="false">IFERROR(IF(INDEX(Tabela_Pedidos[Equipamento],ROWS($A$347:H403))="","",INDEX(Tabela_Pedidos[Equipamento],ROWS(($A$347:H403)))),"")</f>
        <v>SPIRIT 9106</v>
      </c>
      <c r="I403" s="70" t="str">
        <f aca="false">IFERROR(IF(INDEX(Tabela_Pedidos[Avaria],ROWS($A$347:I403))="","",INDEX(Tabela_Pedidos[Avaria],ROWS(($A$347:I403)))),"")</f>
        <v>APÓS FALHA DE ENERGIA, NÃO LIGA.</v>
      </c>
      <c r="J403" s="23"/>
      <c r="K403" s="21"/>
      <c r="L403" s="24"/>
      <c r="M403" s="16"/>
      <c r="N40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03" s="25" t="str">
        <f aca="false">IF(Tabela_Assis[[#This Row],[Fim Garantia]]="","",IF(TODAY()&gt;Tabela_Assis[[#This Row],[Fim Garantia]],"NÃO","SIM"))</f>
        <v>SIM</v>
      </c>
      <c r="P403" s="16">
        <v>47527</v>
      </c>
      <c r="Q403" s="26"/>
      <c r="R403" s="26"/>
      <c r="S403" s="22"/>
      <c r="T403" s="27">
        <v>46297</v>
      </c>
      <c r="U403" s="21" t="s">
        <v>8811</v>
      </c>
      <c r="V403" s="24" t="str">
        <f aca="false">IF(Tabela_Assis[[#This Row],[Feito Em]]="", IF(Tabela_Assis[[#This Row],[Ref.Pedido Glintt]]="", "", "ABERTO"), IF(Tabela_Assis[[#This Row],[Ref.Pedido Glintt]]="", "ABERTO", "FECHADO"))</f>
        <v>FECHADO</v>
      </c>
      <c r="W403" s="19"/>
    </row>
    <row r="404" customFormat="false" ht="15" hidden="false" customHeight="false" outlineLevel="0" collapsed="false">
      <c r="A404" s="16" t="n">
        <f aca="false">IFERROR(IF(INDEX(Tabela_Pedidos[Data],ROWS($A$347:A404))="","",INDEX(Tabela_Pedidos[Data],ROWS(($A$347:A404)))),"")</f>
        <v>46301</v>
      </c>
      <c r="B404" s="27" t="str">
        <f aca="false">IFERROR(IF(INDEX(Tabela_Pedidos[Pedido],ROWS($A$347:B404))="","",INDEX(Tabela_Pedidos[Pedido],ROWS(($A$347:B404)))),"")</f>
        <v>MÓNICA</v>
      </c>
      <c r="C404" s="27" t="str">
        <f aca="false">IFERROR(IF(INDEX(Tabela_Pedidos[Tipo],ROWS($A$347:C404))="","",INDEX(Tabela_Pedidos[Tipo],ROWS(($A$347:C404)))),"")</f>
        <v>ASSISTÊNCIA</v>
      </c>
      <c r="D404" s="27" t="str">
        <f aca="false">IFERROR(IF(INDEX(Tabela_Pedidos[Ref.Pedido Glintt],ROWS($A$347:D404))="","",INDEX(Tabela_Pedidos[Ref.Pedido Glintt],ROWS(($A$347:D404)))),"")</f>
        <v>117/26</v>
      </c>
      <c r="E404" s="16" t="str">
        <f aca="false">IFERROR(IF(INDEX(Tabela_Pedidos[Cod.ANF],ROWS($A$347:E404))="","",INDEX(Tabela_Pedidos[Cod.ANF],ROWS(($A$347:E404)))),"")</f>
        <v>16004</v>
      </c>
      <c r="F404" s="70" t="str">
        <f aca="false">IFERROR(IF(INDEX(Tabela_Pedidos[Farmácia],ROWS($A$347:F404))="","",INDEX(Tabela_Pedidos[Farmácia],ROWS(($A$347:F404)))),"")</f>
        <v>PAULITOS</v>
      </c>
      <c r="G404" s="70" t="str">
        <f aca="false">IFERROR(IF(INDEX(Tabela_Pedidos[Localidade],ROWS($A$347:G404))="","",INDEX(Tabela_Pedidos[Localidade],ROWS(($A$347:G404)))),"")</f>
        <v>REGUENGOS DE MONSARAZ</v>
      </c>
      <c r="H404" s="27" t="str">
        <f aca="false">IFERROR(IF(INDEX(Tabela_Pedidos[Equipamento],ROWS($A$347:H404))="","",INDEX(Tabela_Pedidos[Equipamento],ROWS(($A$347:H404)))),"")</f>
        <v>SPIRIT 9106</v>
      </c>
      <c r="I404" s="70" t="str">
        <f aca="false">IFERROR(IF(INDEX(Tabela_Pedidos[Avaria],ROWS($A$347:I404))="","",INDEX(Tabela_Pedidos[Avaria],ROWS(($A$347:I404)))),"")</f>
        <v>ERRO 33, A APITAR CONTINUAMENTE.</v>
      </c>
      <c r="J404" s="23"/>
      <c r="K404" s="21"/>
      <c r="L404" s="24"/>
      <c r="M404" s="16"/>
      <c r="N40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04" s="25" t="str">
        <f aca="false">IF(Tabela_Assis[[#This Row],[Fim Garantia]]="","",IF(TODAY()&gt;Tabela_Assis[[#This Row],[Fim Garantia]],"NÃO","SIM"))</f>
        <v>SIM</v>
      </c>
      <c r="P404" s="16">
        <v>46519</v>
      </c>
      <c r="Q404" s="26" t="s">
        <v>7763</v>
      </c>
      <c r="R404" s="26"/>
      <c r="S404" s="22" t="s">
        <v>9085</v>
      </c>
      <c r="T404" s="27">
        <v>46303</v>
      </c>
      <c r="U404" s="21" t="s">
        <v>8783</v>
      </c>
      <c r="V404" s="24" t="str">
        <f aca="false">IF(Tabela_Assis[[#This Row],[Feito Em]]="", IF(Tabela_Assis[[#This Row],[Ref.Pedido Glintt]]="", "", "ABERTO"), IF(Tabela_Assis[[#This Row],[Ref.Pedido Glintt]]="", "ABERTO", "FECHADO"))</f>
        <v>FECHADO</v>
      </c>
      <c r="W404" s="19"/>
    </row>
    <row r="405" customFormat="false" ht="15" hidden="false" customHeight="false" outlineLevel="0" collapsed="false">
      <c r="A405" s="16" t="n">
        <f aca="false">IFERROR(IF(INDEX(Tabela_Pedidos[Data],ROWS($A$347:A405))="","",INDEX(Tabela_Pedidos[Data],ROWS(($A$347:A405)))),"")</f>
        <v>46301</v>
      </c>
      <c r="B405" s="27" t="str">
        <f aca="false">IFERROR(IF(INDEX(Tabela_Pedidos[Pedido],ROWS($A$347:B405))="","",INDEX(Tabela_Pedidos[Pedido],ROWS(($A$347:B405)))),"")</f>
        <v>MÓNICA</v>
      </c>
      <c r="C405" s="27" t="str">
        <f aca="false">IFERROR(IF(INDEX(Tabela_Pedidos[Tipo],ROWS($A$347:C405))="","",INDEX(Tabela_Pedidos[Tipo],ROWS(($A$347:C405)))),"")</f>
        <v>ASSISTÊNCIA</v>
      </c>
      <c r="D405" s="27" t="str">
        <f aca="false">IFERROR(IF(INDEX(Tabela_Pedidos[Ref.Pedido Glintt],ROWS($A$347:D405))="","",INDEX(Tabela_Pedidos[Ref.Pedido Glintt],ROWS(($A$347:D405)))),"")</f>
        <v>118/26</v>
      </c>
      <c r="E405" s="16" t="str">
        <f aca="false">IFERROR(IF(INDEX(Tabela_Pedidos[Cod.ANF],ROWS($A$347:E405))="","",INDEX(Tabela_Pedidos[Cod.ANF],ROWS(($A$347:E405)))),"")</f>
        <v>34282</v>
      </c>
      <c r="F405" s="70" t="str">
        <f aca="false">IFERROR(IF(INDEX(Tabela_Pedidos[Farmácia],ROWS($A$347:F405))="","",INDEX(Tabela_Pedidos[Farmácia],ROWS(($A$347:F405)))),"")</f>
        <v>SANTO ESTÊVÃO</v>
      </c>
      <c r="G405" s="70" t="str">
        <f aca="false">IFERROR(IF(INDEX(Tabela_Pedidos[Localidade],ROWS($A$347:G405))="","",INDEX(Tabela_Pedidos[Localidade],ROWS(($A$347:G405)))),"")</f>
        <v>FERREL</v>
      </c>
      <c r="H405" s="27" t="str">
        <f aca="false">IFERROR(IF(INDEX(Tabela_Pedidos[Equipamento],ROWS($A$347:H405))="","",INDEX(Tabela_Pedidos[Equipamento],ROWS(($A$347:H405)))),"")</f>
        <v>SPIRIT 9103 + AB12</v>
      </c>
      <c r="I405" s="70" t="str">
        <f aca="false">IFERROR(IF(INDEX(Tabela_Pedidos[Avaria],ROWS($A$347:I405))="","",INDEX(Tabela_Pedidos[Avaria],ROWS(($A$347:I405)))),"")</f>
        <v>A APITAR CONTINUAMENTE, NÃO CARREGA.</v>
      </c>
      <c r="J405" s="23"/>
      <c r="K405" s="21"/>
      <c r="L405" s="24"/>
      <c r="M405" s="16"/>
      <c r="N40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05" s="25" t="str">
        <f aca="false">IF(Tabela_Assis[[#This Row],[Fim Garantia]]="","",IF(TODAY()&gt;Tabela_Assis[[#This Row],[Fim Garantia]],"NÃO","SIM"))</f>
        <v>SIM</v>
      </c>
      <c r="P405" s="16">
        <v>46774</v>
      </c>
      <c r="Q405" s="26" t="inlineStr">
        <is>
          <t xml:space="preserve">ONSITE</t>
        </is>
      </c>
      <c r="R405" s="26" t="inlineStr">
        <is>
          <t xml:space="preserve">410036368DA639590034</t>
        </is>
      </c>
      <c r="S405" s="22" t="inlineStr">
        <is>
          <t xml:space="preserve">Diagnóstico e ensaios, Substituição de baterias, Limpeza técnica
Substituição das baterias da UPS
Efetuados testes e o equipamento ficou em pleno funcionamento </t>
        </is>
      </c>
      <c r="T405" s="27">
        <v>46310</v>
      </c>
      <c r="U405" s="21" t="inlineStr">
        <is>
          <t xml:space="preserve">PC</t>
        </is>
      </c>
      <c r="V405" s="24" t="str">
        <f aca="false">IF(Tabela_Assis[[#This Row],[Feito Em]]="", IF(Tabela_Assis[[#This Row],[Ref.Pedido Glintt]]="", "", "ABERTO"), IF(Tabela_Assis[[#This Row],[Ref.Pedido Glintt]]="", "ABERTO", "FECHADO"))</f>
        <v>FECHADO</v>
      </c>
      <c r="W405" s="19"/>
    </row>
    <row r="406" customFormat="false" ht="15" hidden="false" customHeight="false" outlineLevel="0" collapsed="false">
      <c r="A406" s="16" t="n">
        <f aca="false">IFERROR(IF(INDEX(Tabela_Pedidos[Data],ROWS($A$347:A406))="","",INDEX(Tabela_Pedidos[Data],ROWS(($A$347:A406)))),"")</f>
        <v>46301</v>
      </c>
      <c r="B406" s="27" t="str">
        <f aca="false">IFERROR(IF(INDEX(Tabela_Pedidos[Pedido],ROWS($A$347:B406))="","",INDEX(Tabela_Pedidos[Pedido],ROWS(($A$347:B406)))),"")</f>
        <v>MÓNICA</v>
      </c>
      <c r="C406" s="27" t="str">
        <f aca="false">IFERROR(IF(INDEX(Tabela_Pedidos[Tipo],ROWS($A$347:C406))="","",INDEX(Tabela_Pedidos[Tipo],ROWS(($A$347:C406)))),"")</f>
        <v>ORÇAMENTO</v>
      </c>
      <c r="D406" s="27" t="str">
        <f aca="false">IFERROR(IF(INDEX(Tabela_Pedidos[Ref.Pedido Glintt],ROWS($A$347:D406))="","",INDEX(Tabela_Pedidos[Ref.Pedido Glintt],ROWS(($A$347:D406)))),"")</f>
        <v>119/26</v>
      </c>
      <c r="E406" s="16" t="str">
        <f aca="false">IFERROR(IF(INDEX(Tabela_Pedidos[Cod.ANF],ROWS($A$347:E406))="","",INDEX(Tabela_Pedidos[Cod.ANF],ROWS(($A$347:E406)))),"")</f>
        <v>26468</v>
      </c>
      <c r="F406" s="70" t="str">
        <f aca="false">IFERROR(IF(INDEX(Tabela_Pedidos[Farmácia],ROWS($A$347:F406))="","",INDEX(Tabela_Pedidos[Farmácia],ROWS(($A$347:F406)))),"")</f>
        <v>NOVA</v>
      </c>
      <c r="G406" s="70" t="str">
        <f aca="false">IFERROR(IF(INDEX(Tabela_Pedidos[Localidade],ROWS($A$347:G406))="","",INDEX(Tabela_Pedidos[Localidade],ROWS(($A$347:G406)))),"")</f>
        <v>MACEDO DE CAVALEIROS</v>
      </c>
      <c r="H406" s="27" t="str">
        <f aca="false">IFERROR(IF(INDEX(Tabela_Pedidos[Equipamento],ROWS($A$347:H406))="","",INDEX(Tabela_Pedidos[Equipamento],ROWS(($A$347:H406)))),"")</f>
        <v>AGILE 9103</v>
      </c>
      <c r="I406" s="70" t="str">
        <f aca="false">IFERROR(IF(INDEX(Tabela_Pedidos[Avaria],ROWS($A$347:I406))="","",INDEX(Tabela_Pedidos[Avaria],ROWS(($A$347:I406)))),"")</f>
        <v>LIGA MAS NÃO CARREGA.</v>
      </c>
      <c r="J406" s="23" t="s">
        <v>9091</v>
      </c>
      <c r="K406" s="21"/>
      <c r="L406" s="24">
        <v>434</v>
      </c>
      <c r="M406" s="16"/>
      <c r="N40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06" s="25" t="str">
        <f aca="false">IF(Tabela_Assis[[#This Row],[Fim Garantia]]="","",IF(TODAY()&gt;Tabela_Assis[[#This Row],[Fim Garantia]],"NÃO","SIM"))</f>
        <v/>
      </c>
      <c r="P406" s="16"/>
      <c r="Q406" s="26"/>
      <c r="R406" s="26"/>
      <c r="S406" s="22"/>
      <c r="T406" s="27">
        <v>46301</v>
      </c>
      <c r="U406" s="21" t="s">
        <v>8811</v>
      </c>
      <c r="V406" s="24" t="str">
        <f aca="false">IF(Tabela_Assis[[#This Row],[Feito Em]]="", IF(Tabela_Assis[[#This Row],[Ref.Pedido Glintt]]="", "", "ABERTO"), IF(Tabela_Assis[[#This Row],[Ref.Pedido Glintt]]="", "ABERTO", "FECHADO"))</f>
        <v>FECHADO</v>
      </c>
      <c r="W406" s="19"/>
    </row>
    <row r="407" customFormat="false" ht="15" hidden="false" customHeight="false" outlineLevel="0" collapsed="false">
      <c r="A407" s="16" t="n">
        <f aca="false">IFERROR(IF(INDEX(Tabela_Pedidos[Data],ROWS($A$347:A407))="","",INDEX(Tabela_Pedidos[Data],ROWS(($A$347:A407)))),"")</f>
        <v>46302</v>
      </c>
      <c r="B407" s="27" t="str">
        <f aca="false">IFERROR(IF(INDEX(Tabela_Pedidos[Pedido],ROWS($A$347:B407))="","",INDEX(Tabela_Pedidos[Pedido],ROWS(($A$347:B407)))),"")</f>
        <v>MÓNICA</v>
      </c>
      <c r="C407" s="27" t="str">
        <f aca="false">IFERROR(IF(INDEX(Tabela_Pedidos[Tipo],ROWS($A$347:C407))="","",INDEX(Tabela_Pedidos[Tipo],ROWS(($A$347:C407)))),"")</f>
        <v>ASSISTÊNCIA</v>
      </c>
      <c r="D407" s="27" t="str">
        <f aca="false">IFERROR(IF(INDEX(Tabela_Pedidos[Ref.Pedido Glintt],ROWS($A$347:D407))="","",INDEX(Tabela_Pedidos[Ref.Pedido Glintt],ROWS(($A$347:D407)))),"")</f>
        <v>120/26</v>
      </c>
      <c r="E407" s="16" t="str">
        <f aca="false">IFERROR(IF(INDEX(Tabela_Pedidos[Cod.ANF],ROWS($A$347:E407))="","",INDEX(Tabela_Pedidos[Cod.ANF],ROWS(($A$347:E407)))),"")</f>
        <v>7862</v>
      </c>
      <c r="F407" s="70" t="str">
        <f aca="false">IFERROR(IF(INDEX(Tabela_Pedidos[Farmácia],ROWS($A$347:F407))="","",INDEX(Tabela_Pedidos[Farmácia],ROWS(($A$347:F407)))),"")</f>
        <v>DA CRUZ</v>
      </c>
      <c r="G407" s="70" t="str">
        <f aca="false">IFERROR(IF(INDEX(Tabela_Pedidos[Localidade],ROWS($A$347:G407))="","",INDEX(Tabela_Pedidos[Localidade],ROWS(($A$347:G407)))),"")</f>
        <v>PORTO</v>
      </c>
      <c r="H407" s="27" t="str">
        <f aca="false">IFERROR(IF(INDEX(Tabela_Pedidos[Equipamento],ROWS($A$347:H407))="","",INDEX(Tabela_Pedidos[Equipamento],ROWS(($A$347:H407)))),"")</f>
        <v>AGILE 9103</v>
      </c>
      <c r="I407" s="70" t="str">
        <f aca="false">IFERROR(IF(INDEX(Tabela_Pedidos[Avaria],ROWS($A$347:I407))="","",INDEX(Tabela_Pedidos[Avaria],ROWS(($A$347:I407)))),"")</f>
        <v>CHEIROU A QUEIMADO E FICOU COM ERRO 33.</v>
      </c>
      <c r="J407" s="23"/>
      <c r="K407" s="21"/>
      <c r="L407" s="24"/>
      <c r="M407" s="16"/>
      <c r="N40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07" s="25" t="str">
        <f aca="false">IF(Tabela_Assis[[#This Row],[Fim Garantia]]="","",IF(TODAY()&gt;Tabela_Assis[[#This Row],[Fim Garantia]],"NÃO","SIM"))</f>
        <v>SIM</v>
      </c>
      <c r="P407" s="16">
        <v>46377</v>
      </c>
      <c r="Q407" s="26" t="s">
        <v>7763</v>
      </c>
      <c r="R407" s="26"/>
      <c r="S407" s="22" t="s">
        <v>9092</v>
      </c>
      <c r="T407" s="27">
        <v>46303</v>
      </c>
      <c r="U407" s="21" t="s">
        <v>8559</v>
      </c>
      <c r="V407" s="24" t="str">
        <f aca="false">IF(Tabela_Assis[[#This Row],[Feito Em]]="", IF(Tabela_Assis[[#This Row],[Ref.Pedido Glintt]]="", "", "ABERTO"), IF(Tabela_Assis[[#This Row],[Ref.Pedido Glintt]]="", "ABERTO", "FECHADO"))</f>
        <v>FECHADO</v>
      </c>
      <c r="W407" s="19"/>
    </row>
    <row r="408" customFormat="false" ht="15" hidden="false" customHeight="false" outlineLevel="0" collapsed="false">
      <c r="A408" s="16" t="n">
        <f aca="false">IFERROR(IF(INDEX(Tabela_Pedidos[Data],ROWS($A$347:A408))="","",INDEX(Tabela_Pedidos[Data],ROWS(($A$347:A408)))),"")</f>
        <v>46304</v>
      </c>
      <c r="B408" s="27" t="str">
        <f aca="false">IFERROR(IF(INDEX(Tabela_Pedidos[Pedido],ROWS($A$347:B408))="","",INDEX(Tabela_Pedidos[Pedido],ROWS(($A$347:B408)))),"")</f>
        <v>MÓNICA</v>
      </c>
      <c r="C408" s="27" t="str">
        <f aca="false">IFERROR(IF(INDEX(Tabela_Pedidos[Tipo],ROWS($A$347:C408))="","",INDEX(Tabela_Pedidos[Tipo],ROWS(($A$347:C408)))),"")</f>
        <v>ASSISTÊNCIA</v>
      </c>
      <c r="D408" s="27" t="str">
        <f aca="false">IFERROR(IF(INDEX(Tabela_Pedidos[Ref.Pedido Glintt],ROWS($A$347:D408))="","",INDEX(Tabela_Pedidos[Ref.Pedido Glintt],ROWS(($A$347:D408)))),"")</f>
        <v>121/26</v>
      </c>
      <c r="E408" s="16" t="str">
        <f aca="false">IFERROR(IF(INDEX(Tabela_Pedidos[Cod.ANF],ROWS($A$347:E408))="","",INDEX(Tabela_Pedidos[Cod.ANF],ROWS(($A$347:E408)))),"")</f>
        <v>21563</v>
      </c>
      <c r="F408" s="70" t="str">
        <f aca="false">IFERROR(IF(INDEX(Tabela_Pedidos[Farmácia],ROWS($A$347:F408))="","",INDEX(Tabela_Pedidos[Farmácia],ROWS(($A$347:F408)))),"")</f>
        <v>LOUREIRO BASTO</v>
      </c>
      <c r="G408" s="70" t="str">
        <f aca="false">IFERROR(IF(INDEX(Tabela_Pedidos[Localidade],ROWS($A$347:G408))="","",INDEX(Tabela_Pedidos[Localidade],ROWS(($A$347:G408)))),"")</f>
        <v>PALMEIRA BRG</v>
      </c>
      <c r="H408" s="27" t="str">
        <f aca="false">IFERROR(IF(INDEX(Tabela_Pedidos[Equipamento],ROWS($A$347:H408))="","",INDEX(Tabela_Pedidos[Equipamento],ROWS(($A$347:H408)))),"")</f>
        <v>AGILE 9106</v>
      </c>
      <c r="I408" s="70" t="str">
        <f aca="false">IFERROR(IF(INDEX(Tabela_Pedidos[Avaria],ROWS($A$347:I408))="","",INDEX(Tabela_Pedidos[Avaria],ROWS(($A$347:I408)))),"")</f>
        <v>ESTÁ CONSTANTEMENTE A APITAR E NÃO ESTÁ A AGUENTAR CARGA.</v>
      </c>
      <c r="J408" s="23"/>
      <c r="K408" s="21"/>
      <c r="L408" s="24"/>
      <c r="M408" s="16"/>
      <c r="N408" s="16" t="n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>45338</v>
      </c>
      <c r="O408" s="25" t="str">
        <f aca="false">IF(Tabela_Assis[[#This Row],[Fim Garantia]]="","",IF(TODAY()&gt;Tabela_Assis[[#This Row],[Fim Garantia]],"NÃO","SIM"))</f>
        <v>SIM</v>
      </c>
      <c r="P408" s="16">
        <v>46372</v>
      </c>
      <c r="Q408" s="26" t="s">
        <v>7763</v>
      </c>
      <c r="R408" s="26" t="s">
        <v>9093</v>
      </c>
      <c r="S408" s="22" t="s">
        <v>8860</v>
      </c>
      <c r="T408" s="27">
        <v>46308</v>
      </c>
      <c r="U408" s="21" t="s">
        <v>9008</v>
      </c>
      <c r="V408" s="24" t="str">
        <f aca="false">IF(Tabela_Assis[[#This Row],[Feito Em]]="", IF(Tabela_Assis[[#This Row],[Ref.Pedido Glintt]]="", "", "ABERTO"), IF(Tabela_Assis[[#This Row],[Ref.Pedido Glintt]]="", "ABERTO", "FECHADO"))</f>
        <v>FECHADO</v>
      </c>
      <c r="W408" s="19"/>
    </row>
    <row r="409" customFormat="false" ht="27" hidden="false" customHeight="true" outlineLevel="0" collapsed="false">
      <c r="A409" s="16" t="n">
        <f aca="false">IFERROR(IF(INDEX(Tabela_Pedidos[Data],ROWS($A$347:A409))="","",INDEX(Tabela_Pedidos[Data],ROWS(($A$347:A409)))),"")</f>
        <v>46304</v>
      </c>
      <c r="B409" s="27" t="str">
        <f aca="false">IFERROR(IF(INDEX(Tabela_Pedidos[Pedido],ROWS($A$347:B409))="","",INDEX(Tabela_Pedidos[Pedido],ROWS(($A$347:B409)))),"")</f>
        <v>MÓNICA</v>
      </c>
      <c r="C409" s="27" t="str">
        <f aca="false">IFERROR(IF(INDEX(Tabela_Pedidos[Tipo],ROWS($A$347:C409))="","",INDEX(Tabela_Pedidos[Tipo],ROWS(($A$347:C409)))),"")</f>
        <v>ASSISTÊNCIA</v>
      </c>
      <c r="D409" s="27" t="str">
        <f aca="false">IFERROR(IF(INDEX(Tabela_Pedidos[Ref.Pedido Glintt],ROWS($A$347:D409))="","",INDEX(Tabela_Pedidos[Ref.Pedido Glintt],ROWS(($A$347:D409)))),"")</f>
        <v>122/26</v>
      </c>
      <c r="E409" s="16" t="str">
        <f aca="false">IFERROR(IF(INDEX(Tabela_Pedidos[Cod.ANF],ROWS($A$347:E409))="","",INDEX(Tabela_Pedidos[Cod.ANF],ROWS(($A$347:E409)))),"")</f>
        <v>21598</v>
      </c>
      <c r="F409" s="70" t="str">
        <f aca="false">IFERROR(IF(INDEX(Tabela_Pedidos[Farmácia],ROWS($A$347:F409))="","",INDEX(Tabela_Pedidos[Farmácia],ROWS(($A$347:F409)))),"")</f>
        <v>PORTUGAL</v>
      </c>
      <c r="G409" s="70" t="str">
        <f aca="false">IFERROR(IF(INDEX(Tabela_Pedidos[Localidade],ROWS($A$347:G409))="","",INDEX(Tabela_Pedidos[Localidade],ROWS(($A$347:G409)))),"")</f>
        <v>VILA REAL</v>
      </c>
      <c r="H409" s="27" t="str">
        <f aca="false">IFERROR(IF(INDEX(Tabela_Pedidos[Equipamento],ROWS($A$347:H409))="","",INDEX(Tabela_Pedidos[Equipamento],ROWS(($A$347:H409)))),"")</f>
        <v>AGILE 9106</v>
      </c>
      <c r="I409" s="70" t="str">
        <f aca="false">IFERROR(IF(INDEX(Tabela_Pedidos[Avaria],ROWS($A$347:I409))="","",INDEX(Tabela_Pedidos[Avaria],ROWS(($A$347:I409)))),"")</f>
        <v>ESTÁ CONSTANTEMENTE A APITAR E NÃO ESTÁ A AGUENTAR CARGA.</v>
      </c>
      <c r="J409" s="23"/>
      <c r="K409" s="21"/>
      <c r="L409" s="24"/>
      <c r="M409" s="16"/>
      <c r="N40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09" s="25" t="str">
        <f aca="false">IF(Tabela_Assis[[#This Row],[Fim Garantia]]="","",IF(TODAY()&gt;Tabela_Assis[[#This Row],[Fim Garantia]],"NÃO","SIM"))</f>
        <v>SIM</v>
      </c>
      <c r="P409" s="16">
        <v>46406</v>
      </c>
      <c r="Q409" s="26" t="s">
        <v>7763</v>
      </c>
      <c r="R409" s="26" t="s">
        <v>9094</v>
      </c>
      <c r="S409" s="22" t="s">
        <v>8860</v>
      </c>
      <c r="T409" s="27">
        <v>46308</v>
      </c>
      <c r="U409" s="21" t="s">
        <v>9008</v>
      </c>
      <c r="V409" s="24" t="str">
        <f aca="false">IF(Tabela_Assis[[#This Row],[Feito Em]]="", IF(Tabela_Assis[[#This Row],[Ref.Pedido Glintt]]="", "", "ABERTO"), IF(Tabela_Assis[[#This Row],[Ref.Pedido Glintt]]="", "ABERTO", "FECHADO"))</f>
        <v>FECHADO</v>
      </c>
      <c r="W409" s="19"/>
    </row>
    <row r="410" customFormat="false" ht="15" hidden="false" customHeight="false" outlineLevel="0" collapsed="false">
      <c r="A410" s="16" t="str">
        <f aca="false">IFERROR(IF(INDEX(Tabela_Pedidos[Data],ROWS($A$347:A410))="","",INDEX(Tabela_Pedidos[Data],ROWS(($A$347:A410)))),"")</f>
        <v/>
      </c>
      <c r="B410" s="27" t="str">
        <f aca="false">IFERROR(IF(INDEX(Tabela_Pedidos[Pedido],ROWS($A$347:B410))="","",INDEX(Tabela_Pedidos[Pedido],ROWS(($A$347:B410)))),"")</f>
        <v/>
      </c>
      <c r="C410" s="27" t="str">
        <f aca="false">IFERROR(IF(INDEX(Tabela_Pedidos[Tipo],ROWS($A$347:C410))="","",INDEX(Tabela_Pedidos[Tipo],ROWS(($A$347:C410)))),"")</f>
        <v/>
      </c>
      <c r="D410" s="27" t="str">
        <f aca="false">IFERROR(IF(INDEX(Tabela_Pedidos[Ref.Pedido Glintt],ROWS($A$347:D410))="","",INDEX(Tabela_Pedidos[Ref.Pedido Glintt],ROWS(($A$347:D410)))),"")</f>
        <v/>
      </c>
      <c r="E410" s="16" t="str">
        <f aca="false">IFERROR(IF(INDEX(Tabela_Pedidos[Cod.ANF],ROWS($A$347:E410))="","",INDEX(Tabela_Pedidos[Cod.ANF],ROWS(($A$347:E410)))),"")</f>
        <v/>
      </c>
      <c r="F410" s="70" t="str">
        <f aca="false">IFERROR(IF(INDEX(Tabela_Pedidos[Farmácia],ROWS($A$347:F410))="","",INDEX(Tabela_Pedidos[Farmácia],ROWS(($A$347:F410)))),"")</f>
        <v/>
      </c>
      <c r="G410" s="70" t="str">
        <f aca="false">IFERROR(IF(INDEX(Tabela_Pedidos[Localidade],ROWS($A$347:G410))="","",INDEX(Tabela_Pedidos[Localidade],ROWS(($A$347:G410)))),"")</f>
        <v/>
      </c>
      <c r="H410" s="27" t="str">
        <f aca="false">IFERROR(IF(INDEX(Tabela_Pedidos[Equipamento],ROWS($A$347:H410))="","",INDEX(Tabela_Pedidos[Equipamento],ROWS(($A$347:H410)))),"")</f>
        <v/>
      </c>
      <c r="I410" s="70" t="str">
        <f aca="false">IFERROR(IF(INDEX(Tabela_Pedidos[Avaria],ROWS($A$347:I410))="","",INDEX(Tabela_Pedidos[Avaria],ROWS(($A$347:I410)))),"")</f>
        <v/>
      </c>
      <c r="J410" s="23"/>
      <c r="K410" s="21"/>
      <c r="L410" s="24"/>
      <c r="M410" s="16"/>
      <c r="N41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10" s="25" t="str">
        <f aca="false">IF(Tabela_Assis[[#This Row],[Fim Garantia]]="","",IF(TODAY()&gt;Tabela_Assis[[#This Row],[Fim Garantia]],"NÃO","SIM"))</f>
        <v/>
      </c>
      <c r="P410" s="16"/>
      <c r="Q410" s="26"/>
      <c r="R410" s="26"/>
      <c r="S410" s="22"/>
      <c r="T410" s="27"/>
      <c r="U410" s="21"/>
      <c r="V410" s="24" t="str">
        <f aca="false">IF(Tabela_Assis[[#This Row],[Feito Em]]="", IF(Tabela_Assis[[#This Row],[Ref.Pedido Glintt]]="", "", "ABERTO"), IF(Tabela_Assis[[#This Row],[Ref.Pedido Glintt]]="", "ABERTO", "FECHADO"))</f>
        <v/>
      </c>
      <c r="W410" s="19"/>
    </row>
    <row r="411" customFormat="false" ht="15" hidden="false" customHeight="false" outlineLevel="0" collapsed="false">
      <c r="A411" s="16" t="str">
        <f aca="false">IFERROR(IF(INDEX(Tabela_Pedidos[Data],ROWS($A$347:A411))="","",INDEX(Tabela_Pedidos[Data],ROWS(($A$347:A411)))),"")</f>
        <v/>
      </c>
      <c r="B411" s="27" t="str">
        <f aca="false">IFERROR(IF(INDEX(Tabela_Pedidos[Pedido],ROWS($A$347:B411))="","",INDEX(Tabela_Pedidos[Pedido],ROWS(($A$347:B411)))),"")</f>
        <v/>
      </c>
      <c r="C411" s="27" t="str">
        <f aca="false">IFERROR(IF(INDEX(Tabela_Pedidos[Tipo],ROWS($A$347:C411))="","",INDEX(Tabela_Pedidos[Tipo],ROWS(($A$347:C411)))),"")</f>
        <v/>
      </c>
      <c r="D411" s="27" t="str">
        <f aca="false">IFERROR(IF(INDEX(Tabela_Pedidos[Ref.Pedido Glintt],ROWS($A$347:D411))="","",INDEX(Tabela_Pedidos[Ref.Pedido Glintt],ROWS(($A$347:D411)))),"")</f>
        <v/>
      </c>
      <c r="E411" s="16" t="str">
        <f aca="false">IFERROR(IF(INDEX(Tabela_Pedidos[Cod.ANF],ROWS($A$347:E411))="","",INDEX(Tabela_Pedidos[Cod.ANF],ROWS(($A$347:E411)))),"")</f>
        <v/>
      </c>
      <c r="F411" s="70" t="str">
        <f aca="false">IFERROR(IF(INDEX(Tabela_Pedidos[Farmácia],ROWS($A$347:F411))="","",INDEX(Tabela_Pedidos[Farmácia],ROWS(($A$347:F411)))),"")</f>
        <v/>
      </c>
      <c r="G411" s="70" t="str">
        <f aca="false">IFERROR(IF(INDEX(Tabela_Pedidos[Localidade],ROWS($A$347:G411))="","",INDEX(Tabela_Pedidos[Localidade],ROWS(($A$347:G411)))),"")</f>
        <v/>
      </c>
      <c r="H411" s="27" t="str">
        <f aca="false">IFERROR(IF(INDEX(Tabela_Pedidos[Equipamento],ROWS($A$347:H411))="","",INDEX(Tabela_Pedidos[Equipamento],ROWS(($A$347:H411)))),"")</f>
        <v/>
      </c>
      <c r="I411" s="70" t="str">
        <f aca="false">IFERROR(IF(INDEX(Tabela_Pedidos[Avaria],ROWS($A$347:I411))="","",INDEX(Tabela_Pedidos[Avaria],ROWS(($A$347:I411)))),"")</f>
        <v/>
      </c>
      <c r="J411" s="23"/>
      <c r="K411" s="21"/>
      <c r="L411" s="24"/>
      <c r="M411" s="16"/>
      <c r="N41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11" s="25" t="str">
        <f aca="false">IF(Tabela_Assis[[#This Row],[Fim Garantia]]="","",IF(TODAY()&gt;Tabela_Assis[[#This Row],[Fim Garantia]],"NÃO","SIM"))</f>
        <v/>
      </c>
      <c r="P411" s="16"/>
      <c r="Q411" s="26"/>
      <c r="R411" s="26"/>
      <c r="S411" s="22"/>
      <c r="T411" s="27"/>
      <c r="U411" s="21"/>
      <c r="V411" s="24" t="str">
        <f aca="false">IF(Tabela_Assis[[#This Row],[Feito Em]]="", IF(Tabela_Assis[[#This Row],[Ref.Pedido Glintt]]="", "", "ABERTO"), IF(Tabela_Assis[[#This Row],[Ref.Pedido Glintt]]="", "ABERTO", "FECHADO"))</f>
        <v/>
      </c>
      <c r="W411" s="19"/>
    </row>
    <row r="412" customFormat="false" ht="15" hidden="false" customHeight="false" outlineLevel="0" collapsed="false">
      <c r="A412" s="16" t="str">
        <f aca="false">IFERROR(IF(INDEX(Tabela_Pedidos[Data],ROWS($A$347:A412))="","",INDEX(Tabela_Pedidos[Data],ROWS(($A$347:A412)))),"")</f>
        <v/>
      </c>
      <c r="B412" s="27" t="str">
        <f aca="false">IFERROR(IF(INDEX(Tabela_Pedidos[Pedido],ROWS($A$347:B412))="","",INDEX(Tabela_Pedidos[Pedido],ROWS(($A$347:B412)))),"")</f>
        <v/>
      </c>
      <c r="C412" s="27" t="str">
        <f aca="false">IFERROR(IF(INDEX(Tabela_Pedidos[Tipo],ROWS($A$347:C412))="","",INDEX(Tabela_Pedidos[Tipo],ROWS(($A$347:C412)))),"")</f>
        <v/>
      </c>
      <c r="D412" s="27" t="str">
        <f aca="false">IFERROR(IF(INDEX(Tabela_Pedidos[Ref.Pedido Glintt],ROWS($A$347:D412))="","",INDEX(Tabela_Pedidos[Ref.Pedido Glintt],ROWS(($A$347:D412)))),"")</f>
        <v/>
      </c>
      <c r="E412" s="16" t="str">
        <f aca="false">IFERROR(IF(INDEX(Tabela_Pedidos[Cod.ANF],ROWS($A$347:E412))="","",INDEX(Tabela_Pedidos[Cod.ANF],ROWS(($A$347:E412)))),"")</f>
        <v/>
      </c>
      <c r="F412" s="70" t="str">
        <f aca="false">IFERROR(IF(INDEX(Tabela_Pedidos[Farmácia],ROWS($A$347:F412))="","",INDEX(Tabela_Pedidos[Farmácia],ROWS(($A$347:F412)))),"")</f>
        <v/>
      </c>
      <c r="G412" s="70" t="str">
        <f aca="false">IFERROR(IF(INDEX(Tabela_Pedidos[Localidade],ROWS($A$347:G412))="","",INDEX(Tabela_Pedidos[Localidade],ROWS(($A$347:G412)))),"")</f>
        <v/>
      </c>
      <c r="H412" s="27" t="str">
        <f aca="false">IFERROR(IF(INDEX(Tabela_Pedidos[Equipamento],ROWS($A$347:H412))="","",INDEX(Tabela_Pedidos[Equipamento],ROWS(($A$347:H412)))),"")</f>
        <v/>
      </c>
      <c r="I412" s="70" t="str">
        <f aca="false">IFERROR(IF(INDEX(Tabela_Pedidos[Avaria],ROWS($A$347:I412))="","",INDEX(Tabela_Pedidos[Avaria],ROWS(($A$347:I412)))),"")</f>
        <v/>
      </c>
      <c r="J412" s="23"/>
      <c r="K412" s="21"/>
      <c r="L412" s="24"/>
      <c r="M412" s="16"/>
      <c r="N41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12" s="25" t="str">
        <f aca="false">IF(Tabela_Assis[[#This Row],[Fim Garantia]]="","",IF(TODAY()&gt;Tabela_Assis[[#This Row],[Fim Garantia]],"NÃO","SIM"))</f>
        <v/>
      </c>
      <c r="P412" s="16"/>
      <c r="Q412" s="26"/>
      <c r="R412" s="26"/>
      <c r="S412" s="22"/>
      <c r="T412" s="27"/>
      <c r="U412" s="21"/>
      <c r="V412" s="24" t="str">
        <f aca="false">IF(Tabela_Assis[[#This Row],[Feito Em]]="", IF(Tabela_Assis[[#This Row],[Ref.Pedido Glintt]]="", "", "ABERTO"), IF(Tabela_Assis[[#This Row],[Ref.Pedido Glintt]]="", "ABERTO", "FECHADO"))</f>
        <v/>
      </c>
      <c r="W412" s="19"/>
    </row>
    <row r="413" customFormat="false" ht="15" hidden="false" customHeight="false" outlineLevel="0" collapsed="false">
      <c r="A413" s="16" t="str">
        <f aca="false">IFERROR(IF(INDEX(Tabela_Pedidos[Data],ROWS($A$347:A413))="","",INDEX(Tabela_Pedidos[Data],ROWS(($A$347:A413)))),"")</f>
        <v/>
      </c>
      <c r="B413" s="27" t="str">
        <f aca="false">IFERROR(IF(INDEX(Tabela_Pedidos[Pedido],ROWS($A$347:B413))="","",INDEX(Tabela_Pedidos[Pedido],ROWS(($A$347:B413)))),"")</f>
        <v/>
      </c>
      <c r="C413" s="27" t="str">
        <f aca="false">IFERROR(IF(INDEX(Tabela_Pedidos[Tipo],ROWS($A$347:C413))="","",INDEX(Tabela_Pedidos[Tipo],ROWS(($A$347:C413)))),"")</f>
        <v/>
      </c>
      <c r="D413" s="27" t="str">
        <f aca="false">IFERROR(IF(INDEX(Tabela_Pedidos[Ref.Pedido Glintt],ROWS($A$347:D413))="","",INDEX(Tabela_Pedidos[Ref.Pedido Glintt],ROWS(($A$347:D413)))),"")</f>
        <v/>
      </c>
      <c r="E413" s="16" t="str">
        <f aca="false">IFERROR(IF(INDEX(Tabela_Pedidos[Cod.ANF],ROWS($A$347:E413))="","",INDEX(Tabela_Pedidos[Cod.ANF],ROWS(($A$347:E413)))),"")</f>
        <v/>
      </c>
      <c r="F413" s="70" t="str">
        <f aca="false">IFERROR(IF(INDEX(Tabela_Pedidos[Farmácia],ROWS($A$347:F413))="","",INDEX(Tabela_Pedidos[Farmácia],ROWS(($A$347:F413)))),"")</f>
        <v/>
      </c>
      <c r="G413" s="70" t="str">
        <f aca="false">IFERROR(IF(INDEX(Tabela_Pedidos[Localidade],ROWS($A$347:G413))="","",INDEX(Tabela_Pedidos[Localidade],ROWS(($A$347:G413)))),"")</f>
        <v/>
      </c>
      <c r="H413" s="27" t="str">
        <f aca="false">IFERROR(IF(INDEX(Tabela_Pedidos[Equipamento],ROWS($A$347:H413))="","",INDEX(Tabela_Pedidos[Equipamento],ROWS(($A$347:H413)))),"")</f>
        <v/>
      </c>
      <c r="I413" s="70" t="str">
        <f aca="false">IFERROR(IF(INDEX(Tabela_Pedidos[Avaria],ROWS($A$347:I413))="","",INDEX(Tabela_Pedidos[Avaria],ROWS(($A$347:I413)))),"")</f>
        <v/>
      </c>
      <c r="J413" s="23"/>
      <c r="K413" s="21"/>
      <c r="L413" s="24"/>
      <c r="M413" s="16"/>
      <c r="N41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13" s="25" t="str">
        <f aca="false">IF(Tabela_Assis[[#This Row],[Fim Garantia]]="","",IF(TODAY()&gt;Tabela_Assis[[#This Row],[Fim Garantia]],"NÃO","SIM"))</f>
        <v/>
      </c>
      <c r="P413" s="16"/>
      <c r="Q413" s="26"/>
      <c r="R413" s="26"/>
      <c r="S413" s="22"/>
      <c r="T413" s="27"/>
      <c r="U413" s="21"/>
      <c r="V413" s="24" t="str">
        <f aca="false">IF(Tabela_Assis[[#This Row],[Feito Em]]="", IF(Tabela_Assis[[#This Row],[Ref.Pedido Glintt]]="", "", "ABERTO"), IF(Tabela_Assis[[#This Row],[Ref.Pedido Glintt]]="", "ABERTO", "FECHADO"))</f>
        <v/>
      </c>
      <c r="W413" s="19"/>
    </row>
    <row r="414" customFormat="false" ht="15" hidden="false" customHeight="false" outlineLevel="0" collapsed="false">
      <c r="A414" s="16" t="str">
        <f aca="false">IFERROR(IF(INDEX(Tabela_Pedidos[Data],ROWS($A$347:A414))="","",INDEX(Tabela_Pedidos[Data],ROWS(($A$347:A414)))),"")</f>
        <v/>
      </c>
      <c r="B414" s="27" t="str">
        <f aca="false">IFERROR(IF(INDEX(Tabela_Pedidos[Pedido],ROWS($A$347:B414))="","",INDEX(Tabela_Pedidos[Pedido],ROWS(($A$347:B414)))),"")</f>
        <v/>
      </c>
      <c r="C414" s="27" t="str">
        <f aca="false">IFERROR(IF(INDEX(Tabela_Pedidos[Tipo],ROWS($A$347:C414))="","",INDEX(Tabela_Pedidos[Tipo],ROWS(($A$347:C414)))),"")</f>
        <v/>
      </c>
      <c r="D414" s="27" t="str">
        <f aca="false">IFERROR(IF(INDEX(Tabela_Pedidos[Ref.Pedido Glintt],ROWS($A$347:D414))="","",INDEX(Tabela_Pedidos[Ref.Pedido Glintt],ROWS(($A$347:D414)))),"")</f>
        <v/>
      </c>
      <c r="E414" s="16" t="str">
        <f aca="false">IFERROR(IF(INDEX(Tabela_Pedidos[Cod.ANF],ROWS($A$347:E414))="","",INDEX(Tabela_Pedidos[Cod.ANF],ROWS(($A$347:E414)))),"")</f>
        <v/>
      </c>
      <c r="F414" s="70" t="str">
        <f aca="false">IFERROR(IF(INDEX(Tabela_Pedidos[Farmácia],ROWS($A$347:F414))="","",INDEX(Tabela_Pedidos[Farmácia],ROWS(($A$347:F414)))),"")</f>
        <v/>
      </c>
      <c r="G414" s="70" t="str">
        <f aca="false">IFERROR(IF(INDEX(Tabela_Pedidos[Localidade],ROWS($A$347:G414))="","",INDEX(Tabela_Pedidos[Localidade],ROWS(($A$347:G414)))),"")</f>
        <v/>
      </c>
      <c r="H414" s="27" t="str">
        <f aca="false">IFERROR(IF(INDEX(Tabela_Pedidos[Equipamento],ROWS($A$347:H414))="","",INDEX(Tabela_Pedidos[Equipamento],ROWS(($A$347:H414)))),"")</f>
        <v/>
      </c>
      <c r="I414" s="70" t="str">
        <f aca="false">IFERROR(IF(INDEX(Tabela_Pedidos[Avaria],ROWS($A$347:I414))="","",INDEX(Tabela_Pedidos[Avaria],ROWS(($A$347:I414)))),"")</f>
        <v/>
      </c>
      <c r="J414" s="23"/>
      <c r="K414" s="21"/>
      <c r="L414" s="24"/>
      <c r="M414" s="16"/>
      <c r="N41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14" s="25" t="str">
        <f aca="false">IF(Tabela_Assis[[#This Row],[Fim Garantia]]="","",IF(TODAY()&gt;Tabela_Assis[[#This Row],[Fim Garantia]],"NÃO","SIM"))</f>
        <v/>
      </c>
      <c r="P414" s="16"/>
      <c r="Q414" s="26"/>
      <c r="R414" s="26"/>
      <c r="S414" s="22"/>
      <c r="T414" s="27"/>
      <c r="U414" s="21"/>
      <c r="V414" s="24" t="str">
        <f aca="false">IF(Tabela_Assis[[#This Row],[Feito Em]]="", IF(Tabela_Assis[[#This Row],[Ref.Pedido Glintt]]="", "", "ABERTO"), IF(Tabela_Assis[[#This Row],[Ref.Pedido Glintt]]="", "ABERTO", "FECHADO"))</f>
        <v/>
      </c>
      <c r="W414" s="19"/>
    </row>
    <row r="415" customFormat="false" ht="15" hidden="false" customHeight="false" outlineLevel="0" collapsed="false">
      <c r="A415" s="16" t="str">
        <f aca="false">IFERROR(IF(INDEX(Tabela_Pedidos[Data],ROWS($A$347:A415))="","",INDEX(Tabela_Pedidos[Data],ROWS(($A$347:A415)))),"")</f>
        <v/>
      </c>
      <c r="B415" s="27" t="str">
        <f aca="false">IFERROR(IF(INDEX(Tabela_Pedidos[Pedido],ROWS($A$347:B415))="","",INDEX(Tabela_Pedidos[Pedido],ROWS(($A$347:B415)))),"")</f>
        <v/>
      </c>
      <c r="C415" s="27" t="str">
        <f aca="false">IFERROR(IF(INDEX(Tabela_Pedidos[Tipo],ROWS($A$347:C415))="","",INDEX(Tabela_Pedidos[Tipo],ROWS(($A$347:C415)))),"")</f>
        <v/>
      </c>
      <c r="D415" s="27" t="str">
        <f aca="false">IFERROR(IF(INDEX(Tabela_Pedidos[Ref.Pedido Glintt],ROWS($A$347:D415))="","",INDEX(Tabela_Pedidos[Ref.Pedido Glintt],ROWS(($A$347:D415)))),"")</f>
        <v/>
      </c>
      <c r="E415" s="16" t="str">
        <f aca="false">IFERROR(IF(INDEX(Tabela_Pedidos[Cod.ANF],ROWS($A$347:E415))="","",INDEX(Tabela_Pedidos[Cod.ANF],ROWS(($A$347:E415)))),"")</f>
        <v/>
      </c>
      <c r="F415" s="70" t="str">
        <f aca="false">IFERROR(IF(INDEX(Tabela_Pedidos[Farmácia],ROWS($A$347:F415))="","",INDEX(Tabela_Pedidos[Farmácia],ROWS(($A$347:F415)))),"")</f>
        <v/>
      </c>
      <c r="G415" s="70" t="str">
        <f aca="false">IFERROR(IF(INDEX(Tabela_Pedidos[Localidade],ROWS($A$347:G415))="","",INDEX(Tabela_Pedidos[Localidade],ROWS(($A$347:G415)))),"")</f>
        <v/>
      </c>
      <c r="H415" s="27" t="str">
        <f aca="false">IFERROR(IF(INDEX(Tabela_Pedidos[Equipamento],ROWS($A$347:H415))="","",INDEX(Tabela_Pedidos[Equipamento],ROWS(($A$347:H415)))),"")</f>
        <v/>
      </c>
      <c r="I415" s="70" t="str">
        <f aca="false">IFERROR(IF(INDEX(Tabela_Pedidos[Avaria],ROWS($A$347:I415))="","",INDEX(Tabela_Pedidos[Avaria],ROWS(($A$347:I415)))),"")</f>
        <v/>
      </c>
      <c r="J415" s="23"/>
      <c r="K415" s="21"/>
      <c r="L415" s="24"/>
      <c r="M415" s="16"/>
      <c r="N41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15" s="25" t="str">
        <f aca="false">IF(Tabela_Assis[[#This Row],[Fim Garantia]]="","",IF(TODAY()&gt;Tabela_Assis[[#This Row],[Fim Garantia]],"NÃO","SIM"))</f>
        <v/>
      </c>
      <c r="P415" s="16"/>
      <c r="Q415" s="26"/>
      <c r="R415" s="26"/>
      <c r="S415" s="22"/>
      <c r="T415" s="27"/>
      <c r="U415" s="21"/>
      <c r="V415" s="24" t="str">
        <f aca="false">IF(Tabela_Assis[[#This Row],[Feito Em]]="", IF(Tabela_Assis[[#This Row],[Ref.Pedido Glintt]]="", "", "ABERTO"), IF(Tabela_Assis[[#This Row],[Ref.Pedido Glintt]]="", "ABERTO", "FECHADO"))</f>
        <v/>
      </c>
      <c r="W415" s="19"/>
    </row>
    <row r="416" customFormat="false" ht="15" hidden="false" customHeight="false" outlineLevel="0" collapsed="false">
      <c r="A416" s="16" t="str">
        <f aca="false">IFERROR(IF(INDEX(Tabela_Pedidos[Data],ROWS($A$347:A416))="","",INDEX(Tabela_Pedidos[Data],ROWS(($A$347:A416)))),"")</f>
        <v/>
      </c>
      <c r="B416" s="27" t="str">
        <f aca="false">IFERROR(IF(INDEX(Tabela_Pedidos[Pedido],ROWS($A$347:B416))="","",INDEX(Tabela_Pedidos[Pedido],ROWS(($A$347:B416)))),"")</f>
        <v/>
      </c>
      <c r="C416" s="27" t="str">
        <f aca="false">IFERROR(IF(INDEX(Tabela_Pedidos[Tipo],ROWS($A$347:C416))="","",INDEX(Tabela_Pedidos[Tipo],ROWS(($A$347:C416)))),"")</f>
        <v/>
      </c>
      <c r="D416" s="27" t="str">
        <f aca="false">IFERROR(IF(INDEX(Tabela_Pedidos[Ref.Pedido Glintt],ROWS($A$347:D416))="","",INDEX(Tabela_Pedidos[Ref.Pedido Glintt],ROWS(($A$347:D416)))),"")</f>
        <v/>
      </c>
      <c r="E416" s="16" t="str">
        <f aca="false">IFERROR(IF(INDEX(Tabela_Pedidos[Cod.ANF],ROWS($A$347:E416))="","",INDEX(Tabela_Pedidos[Cod.ANF],ROWS(($A$347:E416)))),"")</f>
        <v/>
      </c>
      <c r="F416" s="70" t="str">
        <f aca="false">IFERROR(IF(INDEX(Tabela_Pedidos[Farmácia],ROWS($A$347:F416))="","",INDEX(Tabela_Pedidos[Farmácia],ROWS(($A$347:F416)))),"")</f>
        <v/>
      </c>
      <c r="G416" s="70" t="str">
        <f aca="false">IFERROR(IF(INDEX(Tabela_Pedidos[Localidade],ROWS($A$347:G416))="","",INDEX(Tabela_Pedidos[Localidade],ROWS(($A$347:G416)))),"")</f>
        <v/>
      </c>
      <c r="H416" s="27" t="str">
        <f aca="false">IFERROR(IF(INDEX(Tabela_Pedidos[Equipamento],ROWS($A$347:H416))="","",INDEX(Tabela_Pedidos[Equipamento],ROWS(($A$347:H416)))),"")</f>
        <v/>
      </c>
      <c r="I416" s="70" t="str">
        <f aca="false">IFERROR(IF(INDEX(Tabela_Pedidos[Avaria],ROWS($A$347:I416))="","",INDEX(Tabela_Pedidos[Avaria],ROWS(($A$347:I416)))),"")</f>
        <v/>
      </c>
      <c r="J416" s="23"/>
      <c r="K416" s="21"/>
      <c r="L416" s="24"/>
      <c r="M416" s="16"/>
      <c r="N41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16" s="25" t="str">
        <f aca="false">IF(Tabela_Assis[[#This Row],[Fim Garantia]]="","",IF(TODAY()&gt;Tabela_Assis[[#This Row],[Fim Garantia]],"NÃO","SIM"))</f>
        <v/>
      </c>
      <c r="P416" s="16"/>
      <c r="Q416" s="26"/>
      <c r="R416" s="26"/>
      <c r="S416" s="22"/>
      <c r="T416" s="27"/>
      <c r="U416" s="21"/>
      <c r="V416" s="24" t="str">
        <f aca="false">IF(Tabela_Assis[[#This Row],[Feito Em]]="", IF(Tabela_Assis[[#This Row],[Ref.Pedido Glintt]]="", "", "ABERTO"), IF(Tabela_Assis[[#This Row],[Ref.Pedido Glintt]]="", "ABERTO", "FECHADO"))</f>
        <v/>
      </c>
      <c r="W416" s="19"/>
    </row>
    <row r="417" customFormat="false" ht="15" hidden="false" customHeight="false" outlineLevel="0" collapsed="false">
      <c r="A417" s="16" t="str">
        <f aca="false">IFERROR(IF(INDEX(Tabela_Pedidos[Data],ROWS($A$347:A417))="","",INDEX(Tabela_Pedidos[Data],ROWS(($A$347:A417)))),"")</f>
        <v/>
      </c>
      <c r="B417" s="27" t="str">
        <f aca="false">IFERROR(IF(INDEX(Tabela_Pedidos[Pedido],ROWS($A$347:B417))="","",INDEX(Tabela_Pedidos[Pedido],ROWS(($A$347:B417)))),"")</f>
        <v/>
      </c>
      <c r="C417" s="27" t="str">
        <f aca="false">IFERROR(IF(INDEX(Tabela_Pedidos[Tipo],ROWS($A$347:C417))="","",INDEX(Tabela_Pedidos[Tipo],ROWS(($A$347:C417)))),"")</f>
        <v/>
      </c>
      <c r="D417" s="27" t="str">
        <f aca="false">IFERROR(IF(INDEX(Tabela_Pedidos[Ref.Pedido Glintt],ROWS($A$347:D417))="","",INDEX(Tabela_Pedidos[Ref.Pedido Glintt],ROWS(($A$347:D417)))),"")</f>
        <v/>
      </c>
      <c r="E417" s="16" t="str">
        <f aca="false">IFERROR(IF(INDEX(Tabela_Pedidos[Cod.ANF],ROWS($A$347:E417))="","",INDEX(Tabela_Pedidos[Cod.ANF],ROWS(($A$347:E417)))),"")</f>
        <v/>
      </c>
      <c r="F417" s="70" t="str">
        <f aca="false">IFERROR(IF(INDEX(Tabela_Pedidos[Farmácia],ROWS($A$347:F417))="","",INDEX(Tabela_Pedidos[Farmácia],ROWS(($A$347:F417)))),"")</f>
        <v/>
      </c>
      <c r="G417" s="70" t="str">
        <f aca="false">IFERROR(IF(INDEX(Tabela_Pedidos[Localidade],ROWS($A$347:G417))="","",INDEX(Tabela_Pedidos[Localidade],ROWS(($A$347:G417)))),"")</f>
        <v/>
      </c>
      <c r="H417" s="27" t="str">
        <f aca="false">IFERROR(IF(INDEX(Tabela_Pedidos[Equipamento],ROWS($A$347:H417))="","",INDEX(Tabela_Pedidos[Equipamento],ROWS(($A$347:H417)))),"")</f>
        <v/>
      </c>
      <c r="I417" s="70" t="str">
        <f aca="false">IFERROR(IF(INDEX(Tabela_Pedidos[Avaria],ROWS($A$347:I417))="","",INDEX(Tabela_Pedidos[Avaria],ROWS(($A$347:I417)))),"")</f>
        <v/>
      </c>
      <c r="J417" s="23"/>
      <c r="K417" s="21"/>
      <c r="L417" s="24"/>
      <c r="M417" s="16"/>
      <c r="N41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17" s="25" t="str">
        <f aca="false">IF(Tabela_Assis[[#This Row],[Fim Garantia]]="","",IF(TODAY()&gt;Tabela_Assis[[#This Row],[Fim Garantia]],"NÃO","SIM"))</f>
        <v/>
      </c>
      <c r="P417" s="16"/>
      <c r="Q417" s="26"/>
      <c r="R417" s="26"/>
      <c r="S417" s="22"/>
      <c r="T417" s="27"/>
      <c r="U417" s="21"/>
      <c r="V417" s="24" t="str">
        <f aca="false">IF(Tabela_Assis[[#This Row],[Feito Em]]="", IF(Tabela_Assis[[#This Row],[Ref.Pedido Glintt]]="", "", "ABERTO"), IF(Tabela_Assis[[#This Row],[Ref.Pedido Glintt]]="", "ABERTO", "FECHADO"))</f>
        <v/>
      </c>
      <c r="W417" s="19"/>
    </row>
    <row r="418" customFormat="false" ht="15" hidden="false" customHeight="false" outlineLevel="0" collapsed="false">
      <c r="A418" s="16" t="str">
        <f aca="false">IFERROR(IF(INDEX(Tabela_Pedidos[Data],ROWS($A$347:A418))="","",INDEX(Tabela_Pedidos[Data],ROWS(($A$347:A418)))),"")</f>
        <v/>
      </c>
      <c r="B418" s="27" t="str">
        <f aca="false">IFERROR(IF(INDEX(Tabela_Pedidos[Pedido],ROWS($A$347:B418))="","",INDEX(Tabela_Pedidos[Pedido],ROWS(($A$347:B418)))),"")</f>
        <v/>
      </c>
      <c r="C418" s="27" t="str">
        <f aca="false">IFERROR(IF(INDEX(Tabela_Pedidos[Tipo],ROWS($A$347:C418))="","",INDEX(Tabela_Pedidos[Tipo],ROWS(($A$347:C418)))),"")</f>
        <v/>
      </c>
      <c r="D418" s="27" t="str">
        <f aca="false">IFERROR(IF(INDEX(Tabela_Pedidos[Ref.Pedido Glintt],ROWS($A$347:D418))="","",INDEX(Tabela_Pedidos[Ref.Pedido Glintt],ROWS(($A$347:D418)))),"")</f>
        <v/>
      </c>
      <c r="E418" s="16" t="str">
        <f aca="false">IFERROR(IF(INDEX(Tabela_Pedidos[Cod.ANF],ROWS($A$347:E418))="","",INDEX(Tabela_Pedidos[Cod.ANF],ROWS(($A$347:E418)))),"")</f>
        <v/>
      </c>
      <c r="F418" s="70" t="str">
        <f aca="false">IFERROR(IF(INDEX(Tabela_Pedidos[Farmácia],ROWS($A$347:F418))="","",INDEX(Tabela_Pedidos[Farmácia],ROWS(($A$347:F418)))),"")</f>
        <v/>
      </c>
      <c r="G418" s="70" t="str">
        <f aca="false">IFERROR(IF(INDEX(Tabela_Pedidos[Localidade],ROWS($A$347:G418))="","",INDEX(Tabela_Pedidos[Localidade],ROWS(($A$347:G418)))),"")</f>
        <v/>
      </c>
      <c r="H418" s="27" t="str">
        <f aca="false">IFERROR(IF(INDEX(Tabela_Pedidos[Equipamento],ROWS($A$347:H418))="","",INDEX(Tabela_Pedidos[Equipamento],ROWS(($A$347:H418)))),"")</f>
        <v/>
      </c>
      <c r="I418" s="70" t="str">
        <f aca="false">IFERROR(IF(INDEX(Tabela_Pedidos[Avaria],ROWS($A$347:I418))="","",INDEX(Tabela_Pedidos[Avaria],ROWS(($A$347:I418)))),"")</f>
        <v/>
      </c>
      <c r="J418" s="23"/>
      <c r="K418" s="21"/>
      <c r="L418" s="24"/>
      <c r="M418" s="16"/>
      <c r="N41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18" s="25" t="str">
        <f aca="false">IF(Tabela_Assis[[#This Row],[Fim Garantia]]="","",IF(TODAY()&gt;Tabela_Assis[[#This Row],[Fim Garantia]],"NÃO","SIM"))</f>
        <v/>
      </c>
      <c r="P418" s="16"/>
      <c r="Q418" s="26"/>
      <c r="R418" s="26"/>
      <c r="S418" s="22"/>
      <c r="T418" s="27"/>
      <c r="U418" s="21"/>
      <c r="V418" s="24" t="str">
        <f aca="false">IF(Tabela_Assis[[#This Row],[Feito Em]]="", IF(Tabela_Assis[[#This Row],[Ref.Pedido Glintt]]="", "", "ABERTO"), IF(Tabela_Assis[[#This Row],[Ref.Pedido Glintt]]="", "ABERTO", "FECHADO"))</f>
        <v/>
      </c>
      <c r="W418" s="19"/>
    </row>
    <row r="419" customFormat="false" ht="15" hidden="false" customHeight="false" outlineLevel="0" collapsed="false">
      <c r="A419" s="16" t="str">
        <f aca="false">IFERROR(IF(INDEX(Tabela_Pedidos[Data],ROWS($A$347:A419))="","",INDEX(Tabela_Pedidos[Data],ROWS(($A$347:A419)))),"")</f>
        <v/>
      </c>
      <c r="B419" s="27" t="str">
        <f aca="false">IFERROR(IF(INDEX(Tabela_Pedidos[Pedido],ROWS($A$347:B419))="","",INDEX(Tabela_Pedidos[Pedido],ROWS(($A$347:B419)))),"")</f>
        <v/>
      </c>
      <c r="C419" s="27" t="str">
        <f aca="false">IFERROR(IF(INDEX(Tabela_Pedidos[Tipo],ROWS($A$347:C419))="","",INDEX(Tabela_Pedidos[Tipo],ROWS(($A$347:C419)))),"")</f>
        <v/>
      </c>
      <c r="D419" s="27" t="str">
        <f aca="false">IFERROR(IF(INDEX(Tabela_Pedidos[Ref.Pedido Glintt],ROWS($A$347:D419))="","",INDEX(Tabela_Pedidos[Ref.Pedido Glintt],ROWS(($A$347:D419)))),"")</f>
        <v/>
      </c>
      <c r="E419" s="16" t="str">
        <f aca="false">IFERROR(IF(INDEX(Tabela_Pedidos[Cod.ANF],ROWS($A$347:E419))="","",INDEX(Tabela_Pedidos[Cod.ANF],ROWS(($A$347:E419)))),"")</f>
        <v/>
      </c>
      <c r="F419" s="70" t="str">
        <f aca="false">IFERROR(IF(INDEX(Tabela_Pedidos[Farmácia],ROWS($A$347:F419))="","",INDEX(Tabela_Pedidos[Farmácia],ROWS(($A$347:F419)))),"")</f>
        <v/>
      </c>
      <c r="G419" s="70" t="str">
        <f aca="false">IFERROR(IF(INDEX(Tabela_Pedidos[Localidade],ROWS($A$347:G419))="","",INDEX(Tabela_Pedidos[Localidade],ROWS(($A$347:G419)))),"")</f>
        <v/>
      </c>
      <c r="H419" s="27" t="str">
        <f aca="false">IFERROR(IF(INDEX(Tabela_Pedidos[Equipamento],ROWS($A$347:H419))="","",INDEX(Tabela_Pedidos[Equipamento],ROWS(($A$347:H419)))),"")</f>
        <v/>
      </c>
      <c r="I419" s="70" t="str">
        <f aca="false">IFERROR(IF(INDEX(Tabela_Pedidos[Avaria],ROWS($A$347:I419))="","",INDEX(Tabela_Pedidos[Avaria],ROWS(($A$347:I419)))),"")</f>
        <v/>
      </c>
      <c r="J419" s="23"/>
      <c r="K419" s="21"/>
      <c r="L419" s="24"/>
      <c r="M419" s="16"/>
      <c r="N41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19" s="25" t="str">
        <f aca="false">IF(Tabela_Assis[[#This Row],[Fim Garantia]]="","",IF(TODAY()&gt;Tabela_Assis[[#This Row],[Fim Garantia]],"NÃO","SIM"))</f>
        <v/>
      </c>
      <c r="P419" s="16"/>
      <c r="Q419" s="26"/>
      <c r="R419" s="26"/>
      <c r="S419" s="22"/>
      <c r="T419" s="27"/>
      <c r="U419" s="21"/>
      <c r="V419" s="24" t="str">
        <f aca="false">IF(Tabela_Assis[[#This Row],[Feito Em]]="", IF(Tabela_Assis[[#This Row],[Ref.Pedido Glintt]]="", "", "ABERTO"), IF(Tabela_Assis[[#This Row],[Ref.Pedido Glintt]]="", "ABERTO", "FECHADO"))</f>
        <v/>
      </c>
      <c r="W419" s="19"/>
    </row>
    <row r="420" customFormat="false" ht="15" hidden="false" customHeight="false" outlineLevel="0" collapsed="false">
      <c r="A420" s="16" t="str">
        <f aca="false">IFERROR(IF(INDEX(Tabela_Pedidos[Data],ROWS($A$347:A420))="","",INDEX(Tabela_Pedidos[Data],ROWS(($A$347:A420)))),"")</f>
        <v/>
      </c>
      <c r="B420" s="27" t="str">
        <f aca="false">IFERROR(IF(INDEX(Tabela_Pedidos[Pedido],ROWS($A$347:B420))="","",INDEX(Tabela_Pedidos[Pedido],ROWS(($A$347:B420)))),"")</f>
        <v/>
      </c>
      <c r="C420" s="27" t="str">
        <f aca="false">IFERROR(IF(INDEX(Tabela_Pedidos[Tipo],ROWS($A$347:C420))="","",INDEX(Tabela_Pedidos[Tipo],ROWS(($A$347:C420)))),"")</f>
        <v/>
      </c>
      <c r="D420" s="27" t="str">
        <f aca="false">IFERROR(IF(INDEX(Tabela_Pedidos[Ref.Pedido Glintt],ROWS($A$347:D420))="","",INDEX(Tabela_Pedidos[Ref.Pedido Glintt],ROWS(($A$347:D420)))),"")</f>
        <v/>
      </c>
      <c r="E420" s="16" t="str">
        <f aca="false">IFERROR(IF(INDEX(Tabela_Pedidos[Cod.ANF],ROWS($A$347:E420))="","",INDEX(Tabela_Pedidos[Cod.ANF],ROWS(($A$347:E420)))),"")</f>
        <v/>
      </c>
      <c r="F420" s="70" t="str">
        <f aca="false">IFERROR(IF(INDEX(Tabela_Pedidos[Farmácia],ROWS($A$347:F420))="","",INDEX(Tabela_Pedidos[Farmácia],ROWS(($A$347:F420)))),"")</f>
        <v/>
      </c>
      <c r="G420" s="70" t="str">
        <f aca="false">IFERROR(IF(INDEX(Tabela_Pedidos[Localidade],ROWS($A$347:G420))="","",INDEX(Tabela_Pedidos[Localidade],ROWS(($A$347:G420)))),"")</f>
        <v/>
      </c>
      <c r="H420" s="27" t="str">
        <f aca="false">IFERROR(IF(INDEX(Tabela_Pedidos[Equipamento],ROWS($A$347:H420))="","",INDEX(Tabela_Pedidos[Equipamento],ROWS(($A$347:H420)))),"")</f>
        <v/>
      </c>
      <c r="I420" s="70" t="str">
        <f aca="false">IFERROR(IF(INDEX(Tabela_Pedidos[Avaria],ROWS($A$347:I420))="","",INDEX(Tabela_Pedidos[Avaria],ROWS(($A$347:I420)))),"")</f>
        <v/>
      </c>
      <c r="J420" s="23"/>
      <c r="K420" s="21"/>
      <c r="L420" s="24"/>
      <c r="M420" s="16"/>
      <c r="N42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20" s="25" t="str">
        <f aca="false">IF(Tabela_Assis[[#This Row],[Fim Garantia]]="","",IF(TODAY()&gt;Tabela_Assis[[#This Row],[Fim Garantia]],"NÃO","SIM"))</f>
        <v/>
      </c>
      <c r="P420" s="16"/>
      <c r="Q420" s="26"/>
      <c r="R420" s="26"/>
      <c r="S420" s="22"/>
      <c r="T420" s="27"/>
      <c r="U420" s="21"/>
      <c r="V420" s="24" t="str">
        <f aca="false">IF(Tabela_Assis[[#This Row],[Feito Em]]="", IF(Tabela_Assis[[#This Row],[Ref.Pedido Glintt]]="", "", "ABERTO"), IF(Tabela_Assis[[#This Row],[Ref.Pedido Glintt]]="", "ABERTO", "FECHADO"))</f>
        <v/>
      </c>
      <c r="W420" s="19"/>
    </row>
    <row r="421" customFormat="false" ht="15" hidden="false" customHeight="false" outlineLevel="0" collapsed="false">
      <c r="A421" s="16" t="str">
        <f aca="false">IFERROR(IF(INDEX(Tabela_Pedidos[Data],ROWS($A$347:A421))="","",INDEX(Tabela_Pedidos[Data],ROWS(($A$347:A421)))),"")</f>
        <v/>
      </c>
      <c r="B421" s="27" t="str">
        <f aca="false">IFERROR(IF(INDEX(Tabela_Pedidos[Pedido],ROWS($A$347:B421))="","",INDEX(Tabela_Pedidos[Pedido],ROWS(($A$347:B421)))),"")</f>
        <v/>
      </c>
      <c r="C421" s="27" t="str">
        <f aca="false">IFERROR(IF(INDEX(Tabela_Pedidos[Tipo],ROWS($A$347:C421))="","",INDEX(Tabela_Pedidos[Tipo],ROWS(($A$347:C421)))),"")</f>
        <v/>
      </c>
      <c r="D421" s="27" t="str">
        <f aca="false">IFERROR(IF(INDEX(Tabela_Pedidos[Ref.Pedido Glintt],ROWS($A$347:D421))="","",INDEX(Tabela_Pedidos[Ref.Pedido Glintt],ROWS(($A$347:D421)))),"")</f>
        <v/>
      </c>
      <c r="E421" s="16" t="str">
        <f aca="false">IFERROR(IF(INDEX(Tabela_Pedidos[Cod.ANF],ROWS($A$347:E421))="","",INDEX(Tabela_Pedidos[Cod.ANF],ROWS(($A$347:E421)))),"")</f>
        <v/>
      </c>
      <c r="F421" s="70" t="str">
        <f aca="false">IFERROR(IF(INDEX(Tabela_Pedidos[Farmácia],ROWS($A$347:F421))="","",INDEX(Tabela_Pedidos[Farmácia],ROWS(($A$347:F421)))),"")</f>
        <v/>
      </c>
      <c r="G421" s="70" t="str">
        <f aca="false">IFERROR(IF(INDEX(Tabela_Pedidos[Localidade],ROWS($A$347:G421))="","",INDEX(Tabela_Pedidos[Localidade],ROWS(($A$347:G421)))),"")</f>
        <v/>
      </c>
      <c r="H421" s="27" t="str">
        <f aca="false">IFERROR(IF(INDEX(Tabela_Pedidos[Equipamento],ROWS($A$347:H421))="","",INDEX(Tabela_Pedidos[Equipamento],ROWS(($A$347:H421)))),"")</f>
        <v/>
      </c>
      <c r="I421" s="70" t="str">
        <f aca="false">IFERROR(IF(INDEX(Tabela_Pedidos[Avaria],ROWS($A$347:I421))="","",INDEX(Tabela_Pedidos[Avaria],ROWS(($A$347:I421)))),"")</f>
        <v/>
      </c>
      <c r="J421" s="23"/>
      <c r="K421" s="21"/>
      <c r="L421" s="24"/>
      <c r="M421" s="16"/>
      <c r="N42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21" s="25" t="str">
        <f aca="false">IF(Tabela_Assis[[#This Row],[Fim Garantia]]="","",IF(TODAY()&gt;Tabela_Assis[[#This Row],[Fim Garantia]],"NÃO","SIM"))</f>
        <v/>
      </c>
      <c r="P421" s="16"/>
      <c r="Q421" s="26"/>
      <c r="R421" s="26"/>
      <c r="S421" s="22"/>
      <c r="T421" s="27"/>
      <c r="U421" s="21"/>
      <c r="V421" s="24" t="str">
        <f aca="false">IF(Tabela_Assis[[#This Row],[Feito Em]]="", IF(Tabela_Assis[[#This Row],[Ref.Pedido Glintt]]="", "", "ABERTO"), IF(Tabela_Assis[[#This Row],[Ref.Pedido Glintt]]="", "ABERTO", "FECHADO"))</f>
        <v/>
      </c>
      <c r="W421" s="19"/>
    </row>
    <row r="422" customFormat="false" ht="15" hidden="false" customHeight="false" outlineLevel="0" collapsed="false">
      <c r="A422" s="16" t="str">
        <f aca="false">IFERROR(IF(INDEX(Tabela_Pedidos[Data],ROWS($A$347:A422))="","",INDEX(Tabela_Pedidos[Data],ROWS(($A$347:A422)))),"")</f>
        <v/>
      </c>
      <c r="B422" s="27" t="str">
        <f aca="false">IFERROR(IF(INDEX(Tabela_Pedidos[Pedido],ROWS($A$347:B422))="","",INDEX(Tabela_Pedidos[Pedido],ROWS(($A$347:B422)))),"")</f>
        <v/>
      </c>
      <c r="C422" s="27" t="str">
        <f aca="false">IFERROR(IF(INDEX(Tabela_Pedidos[Tipo],ROWS($A$347:C422))="","",INDEX(Tabela_Pedidos[Tipo],ROWS(($A$347:C422)))),"")</f>
        <v/>
      </c>
      <c r="D422" s="27" t="str">
        <f aca="false">IFERROR(IF(INDEX(Tabela_Pedidos[Ref.Pedido Glintt],ROWS($A$347:D422))="","",INDEX(Tabela_Pedidos[Ref.Pedido Glintt],ROWS(($A$347:D422)))),"")</f>
        <v/>
      </c>
      <c r="E422" s="16" t="str">
        <f aca="false">IFERROR(IF(INDEX(Tabela_Pedidos[Cod.ANF],ROWS($A$347:E422))="","",INDEX(Tabela_Pedidos[Cod.ANF],ROWS(($A$347:E422)))),"")</f>
        <v/>
      </c>
      <c r="F422" s="70" t="str">
        <f aca="false">IFERROR(IF(INDEX(Tabela_Pedidos[Farmácia],ROWS($A$347:F422))="","",INDEX(Tabela_Pedidos[Farmácia],ROWS(($A$347:F422)))),"")</f>
        <v/>
      </c>
      <c r="G422" s="70" t="str">
        <f aca="false">IFERROR(IF(INDEX(Tabela_Pedidos[Localidade],ROWS($A$347:G422))="","",INDEX(Tabela_Pedidos[Localidade],ROWS(($A$347:G422)))),"")</f>
        <v/>
      </c>
      <c r="H422" s="27" t="str">
        <f aca="false">IFERROR(IF(INDEX(Tabela_Pedidos[Equipamento],ROWS($A$347:H422))="","",INDEX(Tabela_Pedidos[Equipamento],ROWS(($A$347:H422)))),"")</f>
        <v/>
      </c>
      <c r="I422" s="70" t="str">
        <f aca="false">IFERROR(IF(INDEX(Tabela_Pedidos[Avaria],ROWS($A$347:I422))="","",INDEX(Tabela_Pedidos[Avaria],ROWS(($A$347:I422)))),"")</f>
        <v/>
      </c>
      <c r="J422" s="23"/>
      <c r="K422" s="21"/>
      <c r="L422" s="24"/>
      <c r="M422" s="16"/>
      <c r="N42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22" s="25" t="str">
        <f aca="false">IF(Tabela_Assis[[#This Row],[Fim Garantia]]="","",IF(TODAY()&gt;Tabela_Assis[[#This Row],[Fim Garantia]],"NÃO","SIM"))</f>
        <v/>
      </c>
      <c r="P422" s="16"/>
      <c r="Q422" s="26"/>
      <c r="R422" s="26"/>
      <c r="S422" s="22"/>
      <c r="T422" s="27"/>
      <c r="U422" s="21"/>
      <c r="V422" s="24" t="str">
        <f aca="false">IF(Tabela_Assis[[#This Row],[Feito Em]]="", IF(Tabela_Assis[[#This Row],[Ref.Pedido Glintt]]="", "", "ABERTO"), IF(Tabela_Assis[[#This Row],[Ref.Pedido Glintt]]="", "ABERTO", "FECHADO"))</f>
        <v/>
      </c>
      <c r="W422" s="19"/>
    </row>
    <row r="423" customFormat="false" ht="15" hidden="false" customHeight="false" outlineLevel="0" collapsed="false">
      <c r="A423" s="16" t="str">
        <f aca="false">IFERROR(IF(INDEX(Tabela_Pedidos[Data],ROWS($A$347:A423))="","",INDEX(Tabela_Pedidos[Data],ROWS(($A$347:A423)))),"")</f>
        <v/>
      </c>
      <c r="B423" s="27" t="str">
        <f aca="false">IFERROR(IF(INDEX(Tabela_Pedidos[Pedido],ROWS($A$347:B423))="","",INDEX(Tabela_Pedidos[Pedido],ROWS(($A$347:B423)))),"")</f>
        <v/>
      </c>
      <c r="C423" s="27" t="str">
        <f aca="false">IFERROR(IF(INDEX(Tabela_Pedidos[Tipo],ROWS($A$347:C423))="","",INDEX(Tabela_Pedidos[Tipo],ROWS(($A$347:C423)))),"")</f>
        <v/>
      </c>
      <c r="D423" s="27" t="str">
        <f aca="false">IFERROR(IF(INDEX(Tabela_Pedidos[Ref.Pedido Glintt],ROWS($A$347:D423))="","",INDEX(Tabela_Pedidos[Ref.Pedido Glintt],ROWS(($A$347:D423)))),"")</f>
        <v/>
      </c>
      <c r="E423" s="16" t="str">
        <f aca="false">IFERROR(IF(INDEX(Tabela_Pedidos[Cod.ANF],ROWS($A$347:E423))="","",INDEX(Tabela_Pedidos[Cod.ANF],ROWS(($A$347:E423)))),"")</f>
        <v/>
      </c>
      <c r="F423" s="70" t="str">
        <f aca="false">IFERROR(IF(INDEX(Tabela_Pedidos[Farmácia],ROWS($A$347:F423))="","",INDEX(Tabela_Pedidos[Farmácia],ROWS(($A$347:F423)))),"")</f>
        <v/>
      </c>
      <c r="G423" s="70" t="str">
        <f aca="false">IFERROR(IF(INDEX(Tabela_Pedidos[Localidade],ROWS($A$347:G423))="","",INDEX(Tabela_Pedidos[Localidade],ROWS(($A$347:G423)))),"")</f>
        <v/>
      </c>
      <c r="H423" s="27" t="str">
        <f aca="false">IFERROR(IF(INDEX(Tabela_Pedidos[Equipamento],ROWS($A$347:H423))="","",INDEX(Tabela_Pedidos[Equipamento],ROWS(($A$347:H423)))),"")</f>
        <v/>
      </c>
      <c r="I423" s="70" t="str">
        <f aca="false">IFERROR(IF(INDEX(Tabela_Pedidos[Avaria],ROWS($A$347:I423))="","",INDEX(Tabela_Pedidos[Avaria],ROWS(($A$347:I423)))),"")</f>
        <v/>
      </c>
      <c r="J423" s="23"/>
      <c r="K423" s="21"/>
      <c r="L423" s="24"/>
      <c r="M423" s="16"/>
      <c r="N42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23" s="25" t="str">
        <f aca="false">IF(Tabela_Assis[[#This Row],[Fim Garantia]]="","",IF(TODAY()&gt;Tabela_Assis[[#This Row],[Fim Garantia]],"NÃO","SIM"))</f>
        <v/>
      </c>
      <c r="P423" s="16"/>
      <c r="Q423" s="26"/>
      <c r="R423" s="26"/>
      <c r="S423" s="22"/>
      <c r="T423" s="27"/>
      <c r="U423" s="21"/>
      <c r="V423" s="24" t="str">
        <f aca="false">IF(Tabela_Assis[[#This Row],[Feito Em]]="", IF(Tabela_Assis[[#This Row],[Ref.Pedido Glintt]]="", "", "ABERTO"), IF(Tabela_Assis[[#This Row],[Ref.Pedido Glintt]]="", "ABERTO", "FECHADO"))</f>
        <v/>
      </c>
      <c r="W423" s="19"/>
    </row>
    <row r="424" customFormat="false" ht="15" hidden="false" customHeight="false" outlineLevel="0" collapsed="false">
      <c r="A424" s="16" t="str">
        <f aca="false">IFERROR(IF(INDEX(Tabela_Pedidos[Data],ROWS($A$347:A424))="","",INDEX(Tabela_Pedidos[Data],ROWS(($A$347:A424)))),"")</f>
        <v/>
      </c>
      <c r="B424" s="27" t="str">
        <f aca="false">IFERROR(IF(INDEX(Tabela_Pedidos[Pedido],ROWS($A$347:B424))="","",INDEX(Tabela_Pedidos[Pedido],ROWS(($A$347:B424)))),"")</f>
        <v/>
      </c>
      <c r="C424" s="27" t="str">
        <f aca="false">IFERROR(IF(INDEX(Tabela_Pedidos[Tipo],ROWS($A$347:C424))="","",INDEX(Tabela_Pedidos[Tipo],ROWS(($A$347:C424)))),"")</f>
        <v/>
      </c>
      <c r="D424" s="27" t="str">
        <f aca="false">IFERROR(IF(INDEX(Tabela_Pedidos[Ref.Pedido Glintt],ROWS($A$347:D424))="","",INDEX(Tabela_Pedidos[Ref.Pedido Glintt],ROWS(($A$347:D424)))),"")</f>
        <v/>
      </c>
      <c r="E424" s="16" t="str">
        <f aca="false">IFERROR(IF(INDEX(Tabela_Pedidos[Cod.ANF],ROWS($A$347:E424))="","",INDEX(Tabela_Pedidos[Cod.ANF],ROWS(($A$347:E424)))),"")</f>
        <v/>
      </c>
      <c r="F424" s="70" t="str">
        <f aca="false">IFERROR(IF(INDEX(Tabela_Pedidos[Farmácia],ROWS($A$347:F424))="","",INDEX(Tabela_Pedidos[Farmácia],ROWS(($A$347:F424)))),"")</f>
        <v/>
      </c>
      <c r="G424" s="70" t="str">
        <f aca="false">IFERROR(IF(INDEX(Tabela_Pedidos[Localidade],ROWS($A$347:G424))="","",INDEX(Tabela_Pedidos[Localidade],ROWS(($A$347:G424)))),"")</f>
        <v/>
      </c>
      <c r="H424" s="27" t="str">
        <f aca="false">IFERROR(IF(INDEX(Tabela_Pedidos[Equipamento],ROWS($A$347:H424))="","",INDEX(Tabela_Pedidos[Equipamento],ROWS(($A$347:H424)))),"")</f>
        <v/>
      </c>
      <c r="I424" s="70" t="str">
        <f aca="false">IFERROR(IF(INDEX(Tabela_Pedidos[Avaria],ROWS($A$347:I424))="","",INDEX(Tabela_Pedidos[Avaria],ROWS(($A$347:I424)))),"")</f>
        <v/>
      </c>
      <c r="J424" s="23"/>
      <c r="K424" s="21"/>
      <c r="L424" s="24"/>
      <c r="M424" s="16"/>
      <c r="N42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24" s="25" t="str">
        <f aca="false">IF(Tabela_Assis[[#This Row],[Fim Garantia]]="","",IF(TODAY()&gt;Tabela_Assis[[#This Row],[Fim Garantia]],"NÃO","SIM"))</f>
        <v/>
      </c>
      <c r="P424" s="16"/>
      <c r="Q424" s="26"/>
      <c r="R424" s="26"/>
      <c r="S424" s="22"/>
      <c r="T424" s="27"/>
      <c r="U424" s="21"/>
      <c r="V424" s="24" t="str">
        <f aca="false">IF(Tabela_Assis[[#This Row],[Feito Em]]="", IF(Tabela_Assis[[#This Row],[Ref.Pedido Glintt]]="", "", "ABERTO"), IF(Tabela_Assis[[#This Row],[Ref.Pedido Glintt]]="", "ABERTO", "FECHADO"))</f>
        <v/>
      </c>
      <c r="W424" s="19"/>
    </row>
    <row r="425" customFormat="false" ht="15" hidden="false" customHeight="false" outlineLevel="0" collapsed="false">
      <c r="A425" s="16" t="str">
        <f aca="false">IFERROR(IF(INDEX(Tabela_Pedidos[Data],ROWS($A$347:A425))="","",INDEX(Tabela_Pedidos[Data],ROWS(($A$347:A425)))),"")</f>
        <v/>
      </c>
      <c r="B425" s="27" t="str">
        <f aca="false">IFERROR(IF(INDEX(Tabela_Pedidos[Pedido],ROWS($A$347:B425))="","",INDEX(Tabela_Pedidos[Pedido],ROWS(($A$347:B425)))),"")</f>
        <v/>
      </c>
      <c r="C425" s="27" t="str">
        <f aca="false">IFERROR(IF(INDEX(Tabela_Pedidos[Tipo],ROWS($A$347:C425))="","",INDEX(Tabela_Pedidos[Tipo],ROWS(($A$347:C425)))),"")</f>
        <v/>
      </c>
      <c r="D425" s="27" t="str">
        <f aca="false">IFERROR(IF(INDEX(Tabela_Pedidos[Ref.Pedido Glintt],ROWS($A$347:D425))="","",INDEX(Tabela_Pedidos[Ref.Pedido Glintt],ROWS(($A$347:D425)))),"")</f>
        <v/>
      </c>
      <c r="E425" s="16" t="str">
        <f aca="false">IFERROR(IF(INDEX(Tabela_Pedidos[Cod.ANF],ROWS($A$347:E425))="","",INDEX(Tabela_Pedidos[Cod.ANF],ROWS(($A$347:E425)))),"")</f>
        <v/>
      </c>
      <c r="F425" s="70" t="str">
        <f aca="false">IFERROR(IF(INDEX(Tabela_Pedidos[Farmácia],ROWS($A$347:F425))="","",INDEX(Tabela_Pedidos[Farmácia],ROWS(($A$347:F425)))),"")</f>
        <v/>
      </c>
      <c r="G425" s="70" t="str">
        <f aca="false">IFERROR(IF(INDEX(Tabela_Pedidos[Localidade],ROWS($A$347:G425))="","",INDEX(Tabela_Pedidos[Localidade],ROWS(($A$347:G425)))),"")</f>
        <v/>
      </c>
      <c r="H425" s="27" t="str">
        <f aca="false">IFERROR(IF(INDEX(Tabela_Pedidos[Equipamento],ROWS($A$347:H425))="","",INDEX(Tabela_Pedidos[Equipamento],ROWS(($A$347:H425)))),"")</f>
        <v/>
      </c>
      <c r="I425" s="70" t="str">
        <f aca="false">IFERROR(IF(INDEX(Tabela_Pedidos[Avaria],ROWS($A$347:I425))="","",INDEX(Tabela_Pedidos[Avaria],ROWS(($A$347:I425)))),"")</f>
        <v/>
      </c>
      <c r="J425" s="23"/>
      <c r="K425" s="21"/>
      <c r="L425" s="24"/>
      <c r="M425" s="16"/>
      <c r="N42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25" s="25" t="str">
        <f aca="false">IF(Tabela_Assis[[#This Row],[Fim Garantia]]="","",IF(TODAY()&gt;Tabela_Assis[[#This Row],[Fim Garantia]],"NÃO","SIM"))</f>
        <v/>
      </c>
      <c r="P425" s="16"/>
      <c r="Q425" s="26"/>
      <c r="R425" s="26"/>
      <c r="S425" s="22"/>
      <c r="T425" s="27"/>
      <c r="U425" s="21"/>
      <c r="V425" s="24" t="str">
        <f aca="false">IF(Tabela_Assis[[#This Row],[Feito Em]]="", IF(Tabela_Assis[[#This Row],[Ref.Pedido Glintt]]="", "", "ABERTO"), IF(Tabela_Assis[[#This Row],[Ref.Pedido Glintt]]="", "ABERTO", "FECHADO"))</f>
        <v/>
      </c>
      <c r="W425" s="19"/>
    </row>
    <row r="426" customFormat="false" ht="15" hidden="false" customHeight="false" outlineLevel="0" collapsed="false">
      <c r="A426" s="16" t="str">
        <f aca="false">IFERROR(IF(INDEX(Tabela_Pedidos[Data],ROWS($A$347:A426))="","",INDEX(Tabela_Pedidos[Data],ROWS(($A$347:A426)))),"")</f>
        <v/>
      </c>
      <c r="B426" s="27" t="str">
        <f aca="false">IFERROR(IF(INDEX(Tabela_Pedidos[Pedido],ROWS($A$347:B426))="","",INDEX(Tabela_Pedidos[Pedido],ROWS(($A$347:B426)))),"")</f>
        <v/>
      </c>
      <c r="C426" s="27" t="str">
        <f aca="false">IFERROR(IF(INDEX(Tabela_Pedidos[Tipo],ROWS($A$347:C426))="","",INDEX(Tabela_Pedidos[Tipo],ROWS(($A$347:C426)))),"")</f>
        <v/>
      </c>
      <c r="D426" s="27" t="str">
        <f aca="false">IFERROR(IF(INDEX(Tabela_Pedidos[Ref.Pedido Glintt],ROWS($A$347:D426))="","",INDEX(Tabela_Pedidos[Ref.Pedido Glintt],ROWS(($A$347:D426)))),"")</f>
        <v/>
      </c>
      <c r="E426" s="16" t="str">
        <f aca="false">IFERROR(IF(INDEX(Tabela_Pedidos[Cod.ANF],ROWS($A$347:E426))="","",INDEX(Tabela_Pedidos[Cod.ANF],ROWS(($A$347:E426)))),"")</f>
        <v/>
      </c>
      <c r="F426" s="70" t="str">
        <f aca="false">IFERROR(IF(INDEX(Tabela_Pedidos[Farmácia],ROWS($A$347:F426))="","",INDEX(Tabela_Pedidos[Farmácia],ROWS(($A$347:F426)))),"")</f>
        <v/>
      </c>
      <c r="G426" s="70" t="str">
        <f aca="false">IFERROR(IF(INDEX(Tabela_Pedidos[Localidade],ROWS($A$347:G426))="","",INDEX(Tabela_Pedidos[Localidade],ROWS(($A$347:G426)))),"")</f>
        <v/>
      </c>
      <c r="H426" s="27" t="str">
        <f aca="false">IFERROR(IF(INDEX(Tabela_Pedidos[Equipamento],ROWS($A$347:H426))="","",INDEX(Tabela_Pedidos[Equipamento],ROWS(($A$347:H426)))),"")</f>
        <v/>
      </c>
      <c r="I426" s="70" t="str">
        <f aca="false">IFERROR(IF(INDEX(Tabela_Pedidos[Avaria],ROWS($A$347:I426))="","",INDEX(Tabela_Pedidos[Avaria],ROWS(($A$347:I426)))),"")</f>
        <v/>
      </c>
      <c r="J426" s="23"/>
      <c r="K426" s="21"/>
      <c r="L426" s="24"/>
      <c r="M426" s="16"/>
      <c r="N42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26" s="25" t="str">
        <f aca="false">IF(Tabela_Assis[[#This Row],[Fim Garantia]]="","",IF(TODAY()&gt;Tabela_Assis[[#This Row],[Fim Garantia]],"NÃO","SIM"))</f>
        <v/>
      </c>
      <c r="P426" s="16"/>
      <c r="Q426" s="26"/>
      <c r="R426" s="26"/>
      <c r="S426" s="22"/>
      <c r="T426" s="27"/>
      <c r="U426" s="21"/>
      <c r="V426" s="24" t="str">
        <f aca="false">IF(Tabela_Assis[[#This Row],[Feito Em]]="", IF(Tabela_Assis[[#This Row],[Ref.Pedido Glintt]]="", "", "ABERTO"), IF(Tabela_Assis[[#This Row],[Ref.Pedido Glintt]]="", "ABERTO", "FECHADO"))</f>
        <v/>
      </c>
      <c r="W426" s="19"/>
    </row>
    <row r="427" customFormat="false" ht="15" hidden="false" customHeight="false" outlineLevel="0" collapsed="false">
      <c r="A427" s="16" t="str">
        <f aca="false">IFERROR(IF(INDEX(Tabela_Pedidos[Data],ROWS($A$347:A427))="","",INDEX(Tabela_Pedidos[Data],ROWS(($A$347:A427)))),"")</f>
        <v/>
      </c>
      <c r="B427" s="27" t="str">
        <f aca="false">IFERROR(IF(INDEX(Tabela_Pedidos[Pedido],ROWS($A$347:B427))="","",INDEX(Tabela_Pedidos[Pedido],ROWS(($A$347:B427)))),"")</f>
        <v/>
      </c>
      <c r="C427" s="27" t="str">
        <f aca="false">IFERROR(IF(INDEX(Tabela_Pedidos[Tipo],ROWS($A$347:C427))="","",INDEX(Tabela_Pedidos[Tipo],ROWS(($A$347:C427)))),"")</f>
        <v/>
      </c>
      <c r="D427" s="27" t="str">
        <f aca="false">IFERROR(IF(INDEX(Tabela_Pedidos[Ref.Pedido Glintt],ROWS($A$347:D427))="","",INDEX(Tabela_Pedidos[Ref.Pedido Glintt],ROWS(($A$347:D427)))),"")</f>
        <v/>
      </c>
      <c r="E427" s="16" t="str">
        <f aca="false">IFERROR(IF(INDEX(Tabela_Pedidos[Cod.ANF],ROWS($A$347:E427))="","",INDEX(Tabela_Pedidos[Cod.ANF],ROWS(($A$347:E427)))),"")</f>
        <v/>
      </c>
      <c r="F427" s="70" t="str">
        <f aca="false">IFERROR(IF(INDEX(Tabela_Pedidos[Farmácia],ROWS($A$347:F427))="","",INDEX(Tabela_Pedidos[Farmácia],ROWS(($A$347:F427)))),"")</f>
        <v/>
      </c>
      <c r="G427" s="70" t="str">
        <f aca="false">IFERROR(IF(INDEX(Tabela_Pedidos[Localidade],ROWS($A$347:G427))="","",INDEX(Tabela_Pedidos[Localidade],ROWS(($A$347:G427)))),"")</f>
        <v/>
      </c>
      <c r="H427" s="27" t="str">
        <f aca="false">IFERROR(IF(INDEX(Tabela_Pedidos[Equipamento],ROWS($A$347:H427))="","",INDEX(Tabela_Pedidos[Equipamento],ROWS(($A$347:H427)))),"")</f>
        <v/>
      </c>
      <c r="I427" s="70" t="str">
        <f aca="false">IFERROR(IF(INDEX(Tabela_Pedidos[Avaria],ROWS($A$347:I427))="","",INDEX(Tabela_Pedidos[Avaria],ROWS(($A$347:I427)))),"")</f>
        <v/>
      </c>
      <c r="J427" s="23"/>
      <c r="K427" s="21"/>
      <c r="L427" s="24"/>
      <c r="M427" s="16"/>
      <c r="N42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27" s="25" t="str">
        <f aca="false">IF(Tabela_Assis[[#This Row],[Fim Garantia]]="","",IF(TODAY()&gt;Tabela_Assis[[#This Row],[Fim Garantia]],"NÃO","SIM"))</f>
        <v/>
      </c>
      <c r="P427" s="16"/>
      <c r="Q427" s="26"/>
      <c r="R427" s="26"/>
      <c r="S427" s="22"/>
      <c r="T427" s="27"/>
      <c r="U427" s="21"/>
      <c r="V427" s="24" t="str">
        <f aca="false">IF(Tabela_Assis[[#This Row],[Feito Em]]="", IF(Tabela_Assis[[#This Row],[Ref.Pedido Glintt]]="", "", "ABERTO"), IF(Tabela_Assis[[#This Row],[Ref.Pedido Glintt]]="", "ABERTO", "FECHADO"))</f>
        <v/>
      </c>
      <c r="W427" s="19"/>
    </row>
    <row r="428" customFormat="false" ht="15" hidden="false" customHeight="false" outlineLevel="0" collapsed="false">
      <c r="A428" s="16" t="str">
        <f aca="false">IFERROR(IF(INDEX(Tabela_Pedidos[Data],ROWS($A$347:A428))="","",INDEX(Tabela_Pedidos[Data],ROWS(($A$347:A428)))),"")</f>
        <v/>
      </c>
      <c r="B428" s="27" t="str">
        <f aca="false">IFERROR(IF(INDEX(Tabela_Pedidos[Pedido],ROWS($A$347:B428))="","",INDEX(Tabela_Pedidos[Pedido],ROWS(($A$347:B428)))),"")</f>
        <v/>
      </c>
      <c r="C428" s="27" t="str">
        <f aca="false">IFERROR(IF(INDEX(Tabela_Pedidos[Tipo],ROWS($A$347:C428))="","",INDEX(Tabela_Pedidos[Tipo],ROWS(($A$347:C428)))),"")</f>
        <v/>
      </c>
      <c r="D428" s="27" t="str">
        <f aca="false">IFERROR(IF(INDEX(Tabela_Pedidos[Ref.Pedido Glintt],ROWS($A$347:D428))="","",INDEX(Tabela_Pedidos[Ref.Pedido Glintt],ROWS(($A$347:D428)))),"")</f>
        <v/>
      </c>
      <c r="E428" s="16" t="str">
        <f aca="false">IFERROR(IF(INDEX(Tabela_Pedidos[Cod.ANF],ROWS($A$347:E428))="","",INDEX(Tabela_Pedidos[Cod.ANF],ROWS(($A$347:E428)))),"")</f>
        <v/>
      </c>
      <c r="F428" s="70" t="str">
        <f aca="false">IFERROR(IF(INDEX(Tabela_Pedidos[Farmácia],ROWS($A$347:F428))="","",INDEX(Tabela_Pedidos[Farmácia],ROWS(($A$347:F428)))),"")</f>
        <v/>
      </c>
      <c r="G428" s="70" t="str">
        <f aca="false">IFERROR(IF(INDEX(Tabela_Pedidos[Localidade],ROWS($A$347:G428))="","",INDEX(Tabela_Pedidos[Localidade],ROWS(($A$347:G428)))),"")</f>
        <v/>
      </c>
      <c r="H428" s="27" t="str">
        <f aca="false">IFERROR(IF(INDEX(Tabela_Pedidos[Equipamento],ROWS($A$347:H428))="","",INDEX(Tabela_Pedidos[Equipamento],ROWS(($A$347:H428)))),"")</f>
        <v/>
      </c>
      <c r="I428" s="70" t="str">
        <f aca="false">IFERROR(IF(INDEX(Tabela_Pedidos[Avaria],ROWS($A$347:I428))="","",INDEX(Tabela_Pedidos[Avaria],ROWS(($A$347:I428)))),"")</f>
        <v/>
      </c>
      <c r="J428" s="23"/>
      <c r="K428" s="21"/>
      <c r="L428" s="24"/>
      <c r="M428" s="16"/>
      <c r="N42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28" s="25" t="str">
        <f aca="false">IF(Tabela_Assis[[#This Row],[Fim Garantia]]="","",IF(TODAY()&gt;Tabela_Assis[[#This Row],[Fim Garantia]],"NÃO","SIM"))</f>
        <v/>
      </c>
      <c r="P428" s="16"/>
      <c r="Q428" s="26"/>
      <c r="R428" s="26"/>
      <c r="S428" s="22"/>
      <c r="T428" s="27"/>
      <c r="U428" s="21"/>
      <c r="V428" s="24" t="str">
        <f aca="false">IF(Tabela_Assis[[#This Row],[Feito Em]]="", IF(Tabela_Assis[[#This Row],[Ref.Pedido Glintt]]="", "", "ABERTO"), IF(Tabela_Assis[[#This Row],[Ref.Pedido Glintt]]="", "ABERTO", "FECHADO"))</f>
        <v/>
      </c>
      <c r="W428" s="19"/>
    </row>
    <row r="429" customFormat="false" ht="15" hidden="false" customHeight="false" outlineLevel="0" collapsed="false">
      <c r="A429" s="16" t="str">
        <f aca="false">IFERROR(IF(INDEX(Tabela_Pedidos[Data],ROWS($A$347:A429))="","",INDEX(Tabela_Pedidos[Data],ROWS(($A$347:A429)))),"")</f>
        <v/>
      </c>
      <c r="B429" s="27" t="str">
        <f aca="false">IFERROR(IF(INDEX(Tabela_Pedidos[Pedido],ROWS($A$347:B429))="","",INDEX(Tabela_Pedidos[Pedido],ROWS(($A$347:B429)))),"")</f>
        <v/>
      </c>
      <c r="C429" s="27" t="str">
        <f aca="false">IFERROR(IF(INDEX(Tabela_Pedidos[Tipo],ROWS($A$347:C429))="","",INDEX(Tabela_Pedidos[Tipo],ROWS(($A$347:C429)))),"")</f>
        <v/>
      </c>
      <c r="D429" s="27" t="str">
        <f aca="false">IFERROR(IF(INDEX(Tabela_Pedidos[Ref.Pedido Glintt],ROWS($A$347:D429))="","",INDEX(Tabela_Pedidos[Ref.Pedido Glintt],ROWS(($A$347:D429)))),"")</f>
        <v/>
      </c>
      <c r="E429" s="16" t="str">
        <f aca="false">IFERROR(IF(INDEX(Tabela_Pedidos[Cod.ANF],ROWS($A$347:E429))="","",INDEX(Tabela_Pedidos[Cod.ANF],ROWS(($A$347:E429)))),"")</f>
        <v/>
      </c>
      <c r="F429" s="70" t="str">
        <f aca="false">IFERROR(IF(INDEX(Tabela_Pedidos[Farmácia],ROWS($A$347:F429))="","",INDEX(Tabela_Pedidos[Farmácia],ROWS(($A$347:F429)))),"")</f>
        <v/>
      </c>
      <c r="G429" s="70" t="str">
        <f aca="false">IFERROR(IF(INDEX(Tabela_Pedidos[Localidade],ROWS($A$347:G429))="","",INDEX(Tabela_Pedidos[Localidade],ROWS(($A$347:G429)))),"")</f>
        <v/>
      </c>
      <c r="H429" s="27" t="str">
        <f aca="false">IFERROR(IF(INDEX(Tabela_Pedidos[Equipamento],ROWS($A$347:H429))="","",INDEX(Tabela_Pedidos[Equipamento],ROWS(($A$347:H429)))),"")</f>
        <v/>
      </c>
      <c r="I429" s="70" t="str">
        <f aca="false">IFERROR(IF(INDEX(Tabela_Pedidos[Avaria],ROWS($A$347:I429))="","",INDEX(Tabela_Pedidos[Avaria],ROWS(($A$347:I429)))),"")</f>
        <v/>
      </c>
      <c r="J429" s="23"/>
      <c r="K429" s="21"/>
      <c r="L429" s="24"/>
      <c r="M429" s="16"/>
      <c r="N42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29" s="25" t="str">
        <f aca="false">IF(Tabela_Assis[[#This Row],[Fim Garantia]]="","",IF(TODAY()&gt;Tabela_Assis[[#This Row],[Fim Garantia]],"NÃO","SIM"))</f>
        <v/>
      </c>
      <c r="P429" s="16"/>
      <c r="Q429" s="26"/>
      <c r="R429" s="26"/>
      <c r="S429" s="22"/>
      <c r="T429" s="27"/>
      <c r="U429" s="21"/>
      <c r="V429" s="24" t="str">
        <f aca="false">IF(Tabela_Assis[[#This Row],[Feito Em]]="", IF(Tabela_Assis[[#This Row],[Ref.Pedido Glintt]]="", "", "ABERTO"), IF(Tabela_Assis[[#This Row],[Ref.Pedido Glintt]]="", "ABERTO", "FECHADO"))</f>
        <v/>
      </c>
      <c r="W429" s="19"/>
    </row>
    <row r="430" customFormat="false" ht="15" hidden="false" customHeight="false" outlineLevel="0" collapsed="false">
      <c r="A430" s="16" t="str">
        <f aca="false">IFERROR(IF(INDEX(Tabela_Pedidos[Data],ROWS($A$347:A430))="","",INDEX(Tabela_Pedidos[Data],ROWS(($A$347:A430)))),"")</f>
        <v/>
      </c>
      <c r="B430" s="27" t="str">
        <f aca="false">IFERROR(IF(INDEX(Tabela_Pedidos[Pedido],ROWS($A$347:B430))="","",INDEX(Tabela_Pedidos[Pedido],ROWS(($A$347:B430)))),"")</f>
        <v/>
      </c>
      <c r="C430" s="27" t="str">
        <f aca="false">IFERROR(IF(INDEX(Tabela_Pedidos[Tipo],ROWS($A$347:C430))="","",INDEX(Tabela_Pedidos[Tipo],ROWS(($A$347:C430)))),"")</f>
        <v/>
      </c>
      <c r="D430" s="27" t="str">
        <f aca="false">IFERROR(IF(INDEX(Tabela_Pedidos[Ref.Pedido Glintt],ROWS($A$347:D430))="","",INDEX(Tabela_Pedidos[Ref.Pedido Glintt],ROWS(($A$347:D430)))),"")</f>
        <v/>
      </c>
      <c r="E430" s="16" t="str">
        <f aca="false">IFERROR(IF(INDEX(Tabela_Pedidos[Cod.ANF],ROWS($A$347:E430))="","",INDEX(Tabela_Pedidos[Cod.ANF],ROWS(($A$347:E430)))),"")</f>
        <v/>
      </c>
      <c r="F430" s="70" t="str">
        <f aca="false">IFERROR(IF(INDEX(Tabela_Pedidos[Farmácia],ROWS($A$347:F430))="","",INDEX(Tabela_Pedidos[Farmácia],ROWS(($A$347:F430)))),"")</f>
        <v/>
      </c>
      <c r="G430" s="70" t="str">
        <f aca="false">IFERROR(IF(INDEX(Tabela_Pedidos[Localidade],ROWS($A$347:G430))="","",INDEX(Tabela_Pedidos[Localidade],ROWS(($A$347:G430)))),"")</f>
        <v/>
      </c>
      <c r="H430" s="27" t="str">
        <f aca="false">IFERROR(IF(INDEX(Tabela_Pedidos[Equipamento],ROWS($A$347:H430))="","",INDEX(Tabela_Pedidos[Equipamento],ROWS(($A$347:H430)))),"")</f>
        <v/>
      </c>
      <c r="I430" s="70" t="str">
        <f aca="false">IFERROR(IF(INDEX(Tabela_Pedidos[Avaria],ROWS($A$347:I430))="","",INDEX(Tabela_Pedidos[Avaria],ROWS(($A$347:I430)))),"")</f>
        <v/>
      </c>
      <c r="J430" s="23"/>
      <c r="K430" s="21"/>
      <c r="L430" s="24"/>
      <c r="M430" s="16"/>
      <c r="N43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30" s="25" t="str">
        <f aca="false">IF(Tabela_Assis[[#This Row],[Fim Garantia]]="","",IF(TODAY()&gt;Tabela_Assis[[#This Row],[Fim Garantia]],"NÃO","SIM"))</f>
        <v/>
      </c>
      <c r="P430" s="16"/>
      <c r="Q430" s="26"/>
      <c r="R430" s="26"/>
      <c r="S430" s="22"/>
      <c r="T430" s="27"/>
      <c r="U430" s="21"/>
      <c r="V430" s="24" t="str">
        <f aca="false">IF(Tabela_Assis[[#This Row],[Feito Em]]="", IF(Tabela_Assis[[#This Row],[Ref.Pedido Glintt]]="", "", "ABERTO"), IF(Tabela_Assis[[#This Row],[Ref.Pedido Glintt]]="", "ABERTO", "FECHADO"))</f>
        <v/>
      </c>
      <c r="W430" s="19"/>
    </row>
    <row r="431" customFormat="false" ht="15" hidden="false" customHeight="false" outlineLevel="0" collapsed="false">
      <c r="A431" s="16" t="str">
        <f aca="false">IFERROR(IF(INDEX(Tabela_Pedidos[Data],ROWS($A$347:A431))="","",INDEX(Tabela_Pedidos[Data],ROWS(($A$347:A431)))),"")</f>
        <v/>
      </c>
      <c r="B431" s="27" t="str">
        <f aca="false">IFERROR(IF(INDEX(Tabela_Pedidos[Pedido],ROWS($A$347:B431))="","",INDEX(Tabela_Pedidos[Pedido],ROWS(($A$347:B431)))),"")</f>
        <v/>
      </c>
      <c r="C431" s="27" t="str">
        <f aca="false">IFERROR(IF(INDEX(Tabela_Pedidos[Tipo],ROWS($A$347:C431))="","",INDEX(Tabela_Pedidos[Tipo],ROWS(($A$347:C431)))),"")</f>
        <v/>
      </c>
      <c r="D431" s="27" t="str">
        <f aca="false">IFERROR(IF(INDEX(Tabela_Pedidos[Ref.Pedido Glintt],ROWS($A$347:D431))="","",INDEX(Tabela_Pedidos[Ref.Pedido Glintt],ROWS(($A$347:D431)))),"")</f>
        <v/>
      </c>
      <c r="E431" s="16" t="str">
        <f aca="false">IFERROR(IF(INDEX(Tabela_Pedidos[Cod.ANF],ROWS($A$347:E431))="","",INDEX(Tabela_Pedidos[Cod.ANF],ROWS(($A$347:E431)))),"")</f>
        <v/>
      </c>
      <c r="F431" s="70" t="str">
        <f aca="false">IFERROR(IF(INDEX(Tabela_Pedidos[Farmácia],ROWS($A$347:F431))="","",INDEX(Tabela_Pedidos[Farmácia],ROWS(($A$347:F431)))),"")</f>
        <v/>
      </c>
      <c r="G431" s="70" t="str">
        <f aca="false">IFERROR(IF(INDEX(Tabela_Pedidos[Localidade],ROWS($A$347:G431))="","",INDEX(Tabela_Pedidos[Localidade],ROWS(($A$347:G431)))),"")</f>
        <v/>
      </c>
      <c r="H431" s="27" t="str">
        <f aca="false">IFERROR(IF(INDEX(Tabela_Pedidos[Equipamento],ROWS($A$347:H431))="","",INDEX(Tabela_Pedidos[Equipamento],ROWS(($A$347:H431)))),"")</f>
        <v/>
      </c>
      <c r="I431" s="70" t="str">
        <f aca="false">IFERROR(IF(INDEX(Tabela_Pedidos[Avaria],ROWS($A$347:I431))="","",INDEX(Tabela_Pedidos[Avaria],ROWS(($A$347:I431)))),"")</f>
        <v/>
      </c>
      <c r="J431" s="23"/>
      <c r="K431" s="21"/>
      <c r="L431" s="24"/>
      <c r="M431" s="16"/>
      <c r="N43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31" s="25" t="str">
        <f aca="false">IF(Tabela_Assis[[#This Row],[Fim Garantia]]="","",IF(TODAY()&gt;Tabela_Assis[[#This Row],[Fim Garantia]],"NÃO","SIM"))</f>
        <v/>
      </c>
      <c r="P431" s="16"/>
      <c r="Q431" s="26"/>
      <c r="R431" s="26"/>
      <c r="S431" s="22"/>
      <c r="T431" s="27"/>
      <c r="U431" s="21"/>
      <c r="V431" s="24" t="str">
        <f aca="false">IF(Tabela_Assis[[#This Row],[Feito Em]]="", IF(Tabela_Assis[[#This Row],[Ref.Pedido Glintt]]="", "", "ABERTO"), IF(Tabela_Assis[[#This Row],[Ref.Pedido Glintt]]="", "ABERTO", "FECHADO"))</f>
        <v/>
      </c>
      <c r="W431" s="19"/>
    </row>
    <row r="432" customFormat="false" ht="15" hidden="false" customHeight="false" outlineLevel="0" collapsed="false">
      <c r="A432" s="16" t="str">
        <f aca="false">IFERROR(IF(INDEX(Tabela_Pedidos[Data],ROWS($A$347:A432))="","",INDEX(Tabela_Pedidos[Data],ROWS(($A$347:A432)))),"")</f>
        <v/>
      </c>
      <c r="B432" s="27" t="str">
        <f aca="false">IFERROR(IF(INDEX(Tabela_Pedidos[Pedido],ROWS($A$347:B432))="","",INDEX(Tabela_Pedidos[Pedido],ROWS(($A$347:B432)))),"")</f>
        <v/>
      </c>
      <c r="C432" s="27" t="str">
        <f aca="false">IFERROR(IF(INDEX(Tabela_Pedidos[Tipo],ROWS($A$347:C432))="","",INDEX(Tabela_Pedidos[Tipo],ROWS(($A$347:C432)))),"")</f>
        <v/>
      </c>
      <c r="D432" s="27" t="str">
        <f aca="false">IFERROR(IF(INDEX(Tabela_Pedidos[Ref.Pedido Glintt],ROWS($A$347:D432))="","",INDEX(Tabela_Pedidos[Ref.Pedido Glintt],ROWS(($A$347:D432)))),"")</f>
        <v/>
      </c>
      <c r="E432" s="16" t="str">
        <f aca="false">IFERROR(IF(INDEX(Tabela_Pedidos[Cod.ANF],ROWS($A$347:E432))="","",INDEX(Tabela_Pedidos[Cod.ANF],ROWS(($A$347:E432)))),"")</f>
        <v/>
      </c>
      <c r="F432" s="70" t="str">
        <f aca="false">IFERROR(IF(INDEX(Tabela_Pedidos[Farmácia],ROWS($A$347:F432))="","",INDEX(Tabela_Pedidos[Farmácia],ROWS(($A$347:F432)))),"")</f>
        <v/>
      </c>
      <c r="G432" s="70" t="str">
        <f aca="false">IFERROR(IF(INDEX(Tabela_Pedidos[Localidade],ROWS($A$347:G432))="","",INDEX(Tabela_Pedidos[Localidade],ROWS(($A$347:G432)))),"")</f>
        <v/>
      </c>
      <c r="H432" s="27" t="str">
        <f aca="false">IFERROR(IF(INDEX(Tabela_Pedidos[Equipamento],ROWS($A$347:H432))="","",INDEX(Tabela_Pedidos[Equipamento],ROWS(($A$347:H432)))),"")</f>
        <v/>
      </c>
      <c r="I432" s="70" t="str">
        <f aca="false">IFERROR(IF(INDEX(Tabela_Pedidos[Avaria],ROWS($A$347:I432))="","",INDEX(Tabela_Pedidos[Avaria],ROWS(($A$347:I432)))),"")</f>
        <v/>
      </c>
      <c r="J432" s="23"/>
      <c r="K432" s="21"/>
      <c r="L432" s="24"/>
      <c r="M432" s="16"/>
      <c r="N43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32" s="25" t="str">
        <f aca="false">IF(Tabela_Assis[[#This Row],[Fim Garantia]]="","",IF(TODAY()&gt;Tabela_Assis[[#This Row],[Fim Garantia]],"NÃO","SIM"))</f>
        <v/>
      </c>
      <c r="P432" s="16"/>
      <c r="Q432" s="26"/>
      <c r="R432" s="26"/>
      <c r="S432" s="22"/>
      <c r="T432" s="27"/>
      <c r="U432" s="21"/>
      <c r="V432" s="24" t="str">
        <f aca="false">IF(Tabela_Assis[[#This Row],[Feito Em]]="", IF(Tabela_Assis[[#This Row],[Ref.Pedido Glintt]]="", "", "ABERTO"), IF(Tabela_Assis[[#This Row],[Ref.Pedido Glintt]]="", "ABERTO", "FECHADO"))</f>
        <v/>
      </c>
      <c r="W432" s="19"/>
    </row>
    <row r="433" customFormat="false" ht="15" hidden="false" customHeight="false" outlineLevel="0" collapsed="false">
      <c r="A433" s="16" t="str">
        <f aca="false">IFERROR(IF(INDEX(Tabela_Pedidos[Data],ROWS($A$347:A433))="","",INDEX(Tabela_Pedidos[Data],ROWS(($A$347:A433)))),"")</f>
        <v/>
      </c>
      <c r="B433" s="27" t="str">
        <f aca="false">IFERROR(IF(INDEX(Tabela_Pedidos[Pedido],ROWS($A$347:B433))="","",INDEX(Tabela_Pedidos[Pedido],ROWS(($A$347:B433)))),"")</f>
        <v/>
      </c>
      <c r="C433" s="27" t="str">
        <f aca="false">IFERROR(IF(INDEX(Tabela_Pedidos[Tipo],ROWS($A$347:C433))="","",INDEX(Tabela_Pedidos[Tipo],ROWS(($A$347:C433)))),"")</f>
        <v/>
      </c>
      <c r="D433" s="27" t="str">
        <f aca="false">IFERROR(IF(INDEX(Tabela_Pedidos[Ref.Pedido Glintt],ROWS($A$347:D433))="","",INDEX(Tabela_Pedidos[Ref.Pedido Glintt],ROWS(($A$347:D433)))),"")</f>
        <v/>
      </c>
      <c r="E433" s="16" t="str">
        <f aca="false">IFERROR(IF(INDEX(Tabela_Pedidos[Cod.ANF],ROWS($A$347:E433))="","",INDEX(Tabela_Pedidos[Cod.ANF],ROWS(($A$347:E433)))),"")</f>
        <v/>
      </c>
      <c r="F433" s="70" t="str">
        <f aca="false">IFERROR(IF(INDEX(Tabela_Pedidos[Farmácia],ROWS($A$347:F433))="","",INDEX(Tabela_Pedidos[Farmácia],ROWS(($A$347:F433)))),"")</f>
        <v/>
      </c>
      <c r="G433" s="70" t="str">
        <f aca="false">IFERROR(IF(INDEX(Tabela_Pedidos[Localidade],ROWS($A$347:G433))="","",INDEX(Tabela_Pedidos[Localidade],ROWS(($A$347:G433)))),"")</f>
        <v/>
      </c>
      <c r="H433" s="27" t="str">
        <f aca="false">IFERROR(IF(INDEX(Tabela_Pedidos[Equipamento],ROWS($A$347:H433))="","",INDEX(Tabela_Pedidos[Equipamento],ROWS(($A$347:H433)))),"")</f>
        <v/>
      </c>
      <c r="I433" s="70" t="str">
        <f aca="false">IFERROR(IF(INDEX(Tabela_Pedidos[Avaria],ROWS($A$347:I433))="","",INDEX(Tabela_Pedidos[Avaria],ROWS(($A$347:I433)))),"")</f>
        <v/>
      </c>
      <c r="J433" s="23"/>
      <c r="K433" s="21"/>
      <c r="L433" s="24"/>
      <c r="M433" s="16"/>
      <c r="N43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33" s="25" t="str">
        <f aca="false">IF(Tabela_Assis[[#This Row],[Fim Garantia]]="","",IF(TODAY()&gt;Tabela_Assis[[#This Row],[Fim Garantia]],"NÃO","SIM"))</f>
        <v/>
      </c>
      <c r="P433" s="16"/>
      <c r="Q433" s="26"/>
      <c r="R433" s="26"/>
      <c r="S433" s="22"/>
      <c r="T433" s="27"/>
      <c r="U433" s="21"/>
      <c r="V433" s="24" t="str">
        <f aca="false">IF(Tabela_Assis[[#This Row],[Feito Em]]="", IF(Tabela_Assis[[#This Row],[Ref.Pedido Glintt]]="", "", "ABERTO"), IF(Tabela_Assis[[#This Row],[Ref.Pedido Glintt]]="", "ABERTO", "FECHADO"))</f>
        <v/>
      </c>
      <c r="W433" s="19"/>
    </row>
    <row r="434" customFormat="false" ht="15" hidden="false" customHeight="false" outlineLevel="0" collapsed="false">
      <c r="A434" s="16" t="str">
        <f aca="false">IFERROR(IF(INDEX(Tabela_Pedidos[Data],ROWS($A$347:A434))="","",INDEX(Tabela_Pedidos[Data],ROWS(($A$347:A434)))),"")</f>
        <v/>
      </c>
      <c r="B434" s="27" t="str">
        <f aca="false">IFERROR(IF(INDEX(Tabela_Pedidos[Pedido],ROWS($A$347:B434))="","",INDEX(Tabela_Pedidos[Pedido],ROWS(($A$347:B434)))),"")</f>
        <v/>
      </c>
      <c r="C434" s="27" t="str">
        <f aca="false">IFERROR(IF(INDEX(Tabela_Pedidos[Tipo],ROWS($A$347:C434))="","",INDEX(Tabela_Pedidos[Tipo],ROWS(($A$347:C434)))),"")</f>
        <v/>
      </c>
      <c r="D434" s="27" t="str">
        <f aca="false">IFERROR(IF(INDEX(Tabela_Pedidos[Ref.Pedido Glintt],ROWS($A$347:D434))="","",INDEX(Tabela_Pedidos[Ref.Pedido Glintt],ROWS(($A$347:D434)))),"")</f>
        <v/>
      </c>
      <c r="E434" s="16" t="str">
        <f aca="false">IFERROR(IF(INDEX(Tabela_Pedidos[Cod.ANF],ROWS($A$347:E434))="","",INDEX(Tabela_Pedidos[Cod.ANF],ROWS(($A$347:E434)))),"")</f>
        <v/>
      </c>
      <c r="F434" s="70" t="str">
        <f aca="false">IFERROR(IF(INDEX(Tabela_Pedidos[Farmácia],ROWS($A$347:F434))="","",INDEX(Tabela_Pedidos[Farmácia],ROWS(($A$347:F434)))),"")</f>
        <v/>
      </c>
      <c r="G434" s="70" t="str">
        <f aca="false">IFERROR(IF(INDEX(Tabela_Pedidos[Localidade],ROWS($A$347:G434))="","",INDEX(Tabela_Pedidos[Localidade],ROWS(($A$347:G434)))),"")</f>
        <v/>
      </c>
      <c r="H434" s="27" t="str">
        <f aca="false">IFERROR(IF(INDEX(Tabela_Pedidos[Equipamento],ROWS($A$347:H434))="","",INDEX(Tabela_Pedidos[Equipamento],ROWS(($A$347:H434)))),"")</f>
        <v/>
      </c>
      <c r="I434" s="70" t="str">
        <f aca="false">IFERROR(IF(INDEX(Tabela_Pedidos[Avaria],ROWS($A$347:I434))="","",INDEX(Tabela_Pedidos[Avaria],ROWS(($A$347:I434)))),"")</f>
        <v/>
      </c>
      <c r="J434" s="23"/>
      <c r="K434" s="21"/>
      <c r="L434" s="24"/>
      <c r="M434" s="16"/>
      <c r="N43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34" s="25" t="str">
        <f aca="false">IF(Tabela_Assis[[#This Row],[Fim Garantia]]="","",IF(TODAY()&gt;Tabela_Assis[[#This Row],[Fim Garantia]],"NÃO","SIM"))</f>
        <v/>
      </c>
      <c r="P434" s="16"/>
      <c r="Q434" s="26"/>
      <c r="R434" s="26"/>
      <c r="S434" s="22"/>
      <c r="T434" s="27"/>
      <c r="U434" s="21"/>
      <c r="V434" s="24" t="str">
        <f aca="false">IF(Tabela_Assis[[#This Row],[Feito Em]]="", IF(Tabela_Assis[[#This Row],[Ref.Pedido Glintt]]="", "", "ABERTO"), IF(Tabela_Assis[[#This Row],[Ref.Pedido Glintt]]="", "ABERTO", "FECHADO"))</f>
        <v/>
      </c>
      <c r="W434" s="19"/>
    </row>
    <row r="435" customFormat="false" ht="15" hidden="false" customHeight="false" outlineLevel="0" collapsed="false">
      <c r="A435" s="16" t="str">
        <f aca="false">IFERROR(IF(INDEX(Tabela_Pedidos[Data],ROWS($A$347:A435))="","",INDEX(Tabela_Pedidos[Data],ROWS(($A$347:A435)))),"")</f>
        <v/>
      </c>
      <c r="B435" s="27" t="str">
        <f aca="false">IFERROR(IF(INDEX(Tabela_Pedidos[Pedido],ROWS($A$347:B435))="","",INDEX(Tabela_Pedidos[Pedido],ROWS(($A$347:B435)))),"")</f>
        <v/>
      </c>
      <c r="C435" s="27" t="str">
        <f aca="false">IFERROR(IF(INDEX(Tabela_Pedidos[Tipo],ROWS($A$347:C435))="","",INDEX(Tabela_Pedidos[Tipo],ROWS(($A$347:C435)))),"")</f>
        <v/>
      </c>
      <c r="D435" s="27" t="str">
        <f aca="false">IFERROR(IF(INDEX(Tabela_Pedidos[Ref.Pedido Glintt],ROWS($A$347:D435))="","",INDEX(Tabela_Pedidos[Ref.Pedido Glintt],ROWS(($A$347:D435)))),"")</f>
        <v/>
      </c>
      <c r="E435" s="16" t="str">
        <f aca="false">IFERROR(IF(INDEX(Tabela_Pedidos[Cod.ANF],ROWS($A$347:E435))="","",INDEX(Tabela_Pedidos[Cod.ANF],ROWS(($A$347:E435)))),"")</f>
        <v/>
      </c>
      <c r="F435" s="70" t="str">
        <f aca="false">IFERROR(IF(INDEX(Tabela_Pedidos[Farmácia],ROWS($A$347:F435))="","",INDEX(Tabela_Pedidos[Farmácia],ROWS(($A$347:F435)))),"")</f>
        <v/>
      </c>
      <c r="G435" s="70" t="str">
        <f aca="false">IFERROR(IF(INDEX(Tabela_Pedidos[Localidade],ROWS($A$347:G435))="","",INDEX(Tabela_Pedidos[Localidade],ROWS(($A$347:G435)))),"")</f>
        <v/>
      </c>
      <c r="H435" s="27" t="str">
        <f aca="false">IFERROR(IF(INDEX(Tabela_Pedidos[Equipamento],ROWS($A$347:H435))="","",INDEX(Tabela_Pedidos[Equipamento],ROWS(($A$347:H435)))),"")</f>
        <v/>
      </c>
      <c r="I435" s="70" t="str">
        <f aca="false">IFERROR(IF(INDEX(Tabela_Pedidos[Avaria],ROWS($A$347:I435))="","",INDEX(Tabela_Pedidos[Avaria],ROWS(($A$347:I435)))),"")</f>
        <v/>
      </c>
      <c r="J435" s="23"/>
      <c r="K435" s="21"/>
      <c r="L435" s="24"/>
      <c r="M435" s="16"/>
      <c r="N43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35" s="25" t="str">
        <f aca="false">IF(Tabela_Assis[[#This Row],[Fim Garantia]]="","",IF(TODAY()&gt;Tabela_Assis[[#This Row],[Fim Garantia]],"NÃO","SIM"))</f>
        <v/>
      </c>
      <c r="P435" s="16"/>
      <c r="Q435" s="26"/>
      <c r="R435" s="26"/>
      <c r="S435" s="22"/>
      <c r="T435" s="27"/>
      <c r="U435" s="21"/>
      <c r="V435" s="24" t="str">
        <f aca="false">IF(Tabela_Assis[[#This Row],[Feito Em]]="", IF(Tabela_Assis[[#This Row],[Ref.Pedido Glintt]]="", "", "ABERTO"), IF(Tabela_Assis[[#This Row],[Ref.Pedido Glintt]]="", "ABERTO", "FECHADO"))</f>
        <v/>
      </c>
      <c r="W435" s="19"/>
    </row>
    <row r="436" customFormat="false" ht="15" hidden="false" customHeight="false" outlineLevel="0" collapsed="false">
      <c r="A436" s="16" t="str">
        <f aca="false">IFERROR(IF(INDEX(Tabela_Pedidos[Data],ROWS($A$347:A436))="","",INDEX(Tabela_Pedidos[Data],ROWS(($A$347:A436)))),"")</f>
        <v/>
      </c>
      <c r="B436" s="27" t="str">
        <f aca="false">IFERROR(IF(INDEX(Tabela_Pedidos[Pedido],ROWS($A$347:B436))="","",INDEX(Tabela_Pedidos[Pedido],ROWS(($A$347:B436)))),"")</f>
        <v/>
      </c>
      <c r="C436" s="27" t="str">
        <f aca="false">IFERROR(IF(INDEX(Tabela_Pedidos[Tipo],ROWS($A$347:C436))="","",INDEX(Tabela_Pedidos[Tipo],ROWS(($A$347:C436)))),"")</f>
        <v/>
      </c>
      <c r="D436" s="27" t="str">
        <f aca="false">IFERROR(IF(INDEX(Tabela_Pedidos[Ref.Pedido Glintt],ROWS($A$347:D436))="","",INDEX(Tabela_Pedidos[Ref.Pedido Glintt],ROWS(($A$347:D436)))),"")</f>
        <v/>
      </c>
      <c r="E436" s="16" t="str">
        <f aca="false">IFERROR(IF(INDEX(Tabela_Pedidos[Cod.ANF],ROWS($A$347:E436))="","",INDEX(Tabela_Pedidos[Cod.ANF],ROWS(($A$347:E436)))),"")</f>
        <v/>
      </c>
      <c r="F436" s="70" t="str">
        <f aca="false">IFERROR(IF(INDEX(Tabela_Pedidos[Farmácia],ROWS($A$347:F436))="","",INDEX(Tabela_Pedidos[Farmácia],ROWS(($A$347:F436)))),"")</f>
        <v/>
      </c>
      <c r="G436" s="70" t="str">
        <f aca="false">IFERROR(IF(INDEX(Tabela_Pedidos[Localidade],ROWS($A$347:G436))="","",INDEX(Tabela_Pedidos[Localidade],ROWS(($A$347:G436)))),"")</f>
        <v/>
      </c>
      <c r="H436" s="27" t="str">
        <f aca="false">IFERROR(IF(INDEX(Tabela_Pedidos[Equipamento],ROWS($A$347:H436))="","",INDEX(Tabela_Pedidos[Equipamento],ROWS(($A$347:H436)))),"")</f>
        <v/>
      </c>
      <c r="I436" s="70" t="str">
        <f aca="false">IFERROR(IF(INDEX(Tabela_Pedidos[Avaria],ROWS($A$347:I436))="","",INDEX(Tabela_Pedidos[Avaria],ROWS(($A$347:I436)))),"")</f>
        <v/>
      </c>
      <c r="J436" s="23"/>
      <c r="K436" s="21"/>
      <c r="L436" s="24"/>
      <c r="M436" s="16"/>
      <c r="N43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36" s="25" t="str">
        <f aca="false">IF(Tabela_Assis[[#This Row],[Fim Garantia]]="","",IF(TODAY()&gt;Tabela_Assis[[#This Row],[Fim Garantia]],"NÃO","SIM"))</f>
        <v/>
      </c>
      <c r="P436" s="16"/>
      <c r="Q436" s="26"/>
      <c r="R436" s="26"/>
      <c r="S436" s="22"/>
      <c r="T436" s="27"/>
      <c r="U436" s="21"/>
      <c r="V436" s="24" t="str">
        <f aca="false">IF(Tabela_Assis[[#This Row],[Feito Em]]="", IF(Tabela_Assis[[#This Row],[Ref.Pedido Glintt]]="", "", "ABERTO"), IF(Tabela_Assis[[#This Row],[Ref.Pedido Glintt]]="", "ABERTO", "FECHADO"))</f>
        <v/>
      </c>
      <c r="W436" s="19"/>
    </row>
    <row r="437" customFormat="false" ht="15" hidden="false" customHeight="false" outlineLevel="0" collapsed="false">
      <c r="A437" s="16" t="str">
        <f aca="false">IFERROR(IF(INDEX(Tabela_Pedidos[Data],ROWS($A$347:A437))="","",INDEX(Tabela_Pedidos[Data],ROWS(($A$347:A437)))),"")</f>
        <v/>
      </c>
      <c r="B437" s="27" t="str">
        <f aca="false">IFERROR(IF(INDEX(Tabela_Pedidos[Pedido],ROWS($A$347:B437))="","",INDEX(Tabela_Pedidos[Pedido],ROWS(($A$347:B437)))),"")</f>
        <v/>
      </c>
      <c r="C437" s="27" t="str">
        <f aca="false">IFERROR(IF(INDEX(Tabela_Pedidos[Tipo],ROWS($A$347:C437))="","",INDEX(Tabela_Pedidos[Tipo],ROWS(($A$347:C437)))),"")</f>
        <v/>
      </c>
      <c r="D437" s="27" t="str">
        <f aca="false">IFERROR(IF(INDEX(Tabela_Pedidos[Ref.Pedido Glintt],ROWS($A$347:D437))="","",INDEX(Tabela_Pedidos[Ref.Pedido Glintt],ROWS(($A$347:D437)))),"")</f>
        <v/>
      </c>
      <c r="E437" s="16" t="str">
        <f aca="false">IFERROR(IF(INDEX(Tabela_Pedidos[Cod.ANF],ROWS($A$347:E437))="","",INDEX(Tabela_Pedidos[Cod.ANF],ROWS(($A$347:E437)))),"")</f>
        <v/>
      </c>
      <c r="F437" s="70" t="str">
        <f aca="false">IFERROR(IF(INDEX(Tabela_Pedidos[Farmácia],ROWS($A$347:F437))="","",INDEX(Tabela_Pedidos[Farmácia],ROWS(($A$347:F437)))),"")</f>
        <v/>
      </c>
      <c r="G437" s="70" t="str">
        <f aca="false">IFERROR(IF(INDEX(Tabela_Pedidos[Localidade],ROWS($A$347:G437))="","",INDEX(Tabela_Pedidos[Localidade],ROWS(($A$347:G437)))),"")</f>
        <v/>
      </c>
      <c r="H437" s="27" t="str">
        <f aca="false">IFERROR(IF(INDEX(Tabela_Pedidos[Equipamento],ROWS($A$347:H437))="","",INDEX(Tabela_Pedidos[Equipamento],ROWS(($A$347:H437)))),"")</f>
        <v/>
      </c>
      <c r="I437" s="70" t="str">
        <f aca="false">IFERROR(IF(INDEX(Tabela_Pedidos[Avaria],ROWS($A$347:I437))="","",INDEX(Tabela_Pedidos[Avaria],ROWS(($A$347:I437)))),"")</f>
        <v/>
      </c>
      <c r="J437" s="23"/>
      <c r="K437" s="21"/>
      <c r="L437" s="24"/>
      <c r="M437" s="16"/>
      <c r="N43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37" s="25" t="str">
        <f aca="false">IF(Tabela_Assis[[#This Row],[Fim Garantia]]="","",IF(TODAY()&gt;Tabela_Assis[[#This Row],[Fim Garantia]],"NÃO","SIM"))</f>
        <v/>
      </c>
      <c r="P437" s="16"/>
      <c r="Q437" s="26"/>
      <c r="R437" s="26"/>
      <c r="S437" s="22"/>
      <c r="T437" s="27"/>
      <c r="U437" s="21"/>
      <c r="V437" s="24" t="str">
        <f aca="false">IF(Tabela_Assis[[#This Row],[Feito Em]]="", IF(Tabela_Assis[[#This Row],[Ref.Pedido Glintt]]="", "", "ABERTO"), IF(Tabela_Assis[[#This Row],[Ref.Pedido Glintt]]="", "ABERTO", "FECHADO"))</f>
        <v/>
      </c>
      <c r="W437" s="19"/>
    </row>
    <row r="438" customFormat="false" ht="15" hidden="false" customHeight="false" outlineLevel="0" collapsed="false">
      <c r="A438" s="16" t="str">
        <f aca="false">IFERROR(IF(INDEX(Tabela_Pedidos[Data],ROWS($A$347:A438))="","",INDEX(Tabela_Pedidos[Data],ROWS(($A$347:A438)))),"")</f>
        <v/>
      </c>
      <c r="B438" s="27" t="str">
        <f aca="false">IFERROR(IF(INDEX(Tabela_Pedidos[Pedido],ROWS($A$347:B438))="","",INDEX(Tabela_Pedidos[Pedido],ROWS(($A$347:B438)))),"")</f>
        <v/>
      </c>
      <c r="C438" s="27" t="str">
        <f aca="false">IFERROR(IF(INDEX(Tabela_Pedidos[Tipo],ROWS($A$347:C438))="","",INDEX(Tabela_Pedidos[Tipo],ROWS(($A$347:C438)))),"")</f>
        <v/>
      </c>
      <c r="D438" s="27" t="str">
        <f aca="false">IFERROR(IF(INDEX(Tabela_Pedidos[Ref.Pedido Glintt],ROWS($A$347:D438))="","",INDEX(Tabela_Pedidos[Ref.Pedido Glintt],ROWS(($A$347:D438)))),"")</f>
        <v/>
      </c>
      <c r="E438" s="16" t="str">
        <f aca="false">IFERROR(IF(INDEX(Tabela_Pedidos[Cod.ANF],ROWS($A$347:E438))="","",INDEX(Tabela_Pedidos[Cod.ANF],ROWS(($A$347:E438)))),"")</f>
        <v/>
      </c>
      <c r="F438" s="70" t="str">
        <f aca="false">IFERROR(IF(INDEX(Tabela_Pedidos[Farmácia],ROWS($A$347:F438))="","",INDEX(Tabela_Pedidos[Farmácia],ROWS(($A$347:F438)))),"")</f>
        <v/>
      </c>
      <c r="G438" s="70" t="str">
        <f aca="false">IFERROR(IF(INDEX(Tabela_Pedidos[Localidade],ROWS($A$347:G438))="","",INDEX(Tabela_Pedidos[Localidade],ROWS(($A$347:G438)))),"")</f>
        <v/>
      </c>
      <c r="H438" s="27" t="str">
        <f aca="false">IFERROR(IF(INDEX(Tabela_Pedidos[Equipamento],ROWS($A$347:H438))="","",INDEX(Tabela_Pedidos[Equipamento],ROWS(($A$347:H438)))),"")</f>
        <v/>
      </c>
      <c r="I438" s="70" t="str">
        <f aca="false">IFERROR(IF(INDEX(Tabela_Pedidos[Avaria],ROWS($A$347:I438))="","",INDEX(Tabela_Pedidos[Avaria],ROWS(($A$347:I438)))),"")</f>
        <v/>
      </c>
      <c r="J438" s="23"/>
      <c r="K438" s="21"/>
      <c r="L438" s="24"/>
      <c r="M438" s="16"/>
      <c r="N43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38" s="25" t="str">
        <f aca="false">IF(Tabela_Assis[[#This Row],[Fim Garantia]]="","",IF(TODAY()&gt;Tabela_Assis[[#This Row],[Fim Garantia]],"NÃO","SIM"))</f>
        <v/>
      </c>
      <c r="P438" s="16"/>
      <c r="Q438" s="26"/>
      <c r="R438" s="26"/>
      <c r="S438" s="22"/>
      <c r="T438" s="27"/>
      <c r="U438" s="21"/>
      <c r="V438" s="24" t="str">
        <f aca="false">IF(Tabela_Assis[[#This Row],[Feito Em]]="", IF(Tabela_Assis[[#This Row],[Ref.Pedido Glintt]]="", "", "ABERTO"), IF(Tabela_Assis[[#This Row],[Ref.Pedido Glintt]]="", "ABERTO", "FECHADO"))</f>
        <v/>
      </c>
      <c r="W438" s="19"/>
    </row>
    <row r="439" customFormat="false" ht="15" hidden="false" customHeight="false" outlineLevel="0" collapsed="false">
      <c r="A439" s="16" t="str">
        <f aca="false">IFERROR(IF(INDEX(Tabela_Pedidos[Data],ROWS($A$347:A439))="","",INDEX(Tabela_Pedidos[Data],ROWS(($A$347:A439)))),"")</f>
        <v/>
      </c>
      <c r="B439" s="27" t="str">
        <f aca="false">IFERROR(IF(INDEX(Tabela_Pedidos[Pedido],ROWS($A$347:B439))="","",INDEX(Tabela_Pedidos[Pedido],ROWS(($A$347:B439)))),"")</f>
        <v/>
      </c>
      <c r="C439" s="27" t="str">
        <f aca="false">IFERROR(IF(INDEX(Tabela_Pedidos[Tipo],ROWS($A$347:C439))="","",INDEX(Tabela_Pedidos[Tipo],ROWS(($A$347:C439)))),"")</f>
        <v/>
      </c>
      <c r="D439" s="27" t="str">
        <f aca="false">IFERROR(IF(INDEX(Tabela_Pedidos[Ref.Pedido Glintt],ROWS($A$347:D439))="","",INDEX(Tabela_Pedidos[Ref.Pedido Glintt],ROWS(($A$347:D439)))),"")</f>
        <v/>
      </c>
      <c r="E439" s="16" t="str">
        <f aca="false">IFERROR(IF(INDEX(Tabela_Pedidos[Cod.ANF],ROWS($A$347:E439))="","",INDEX(Tabela_Pedidos[Cod.ANF],ROWS(($A$347:E439)))),"")</f>
        <v/>
      </c>
      <c r="F439" s="70" t="str">
        <f aca="false">IFERROR(IF(INDEX(Tabela_Pedidos[Farmácia],ROWS($A$347:F439))="","",INDEX(Tabela_Pedidos[Farmácia],ROWS(($A$347:F439)))),"")</f>
        <v/>
      </c>
      <c r="G439" s="70" t="str">
        <f aca="false">IFERROR(IF(INDEX(Tabela_Pedidos[Localidade],ROWS($A$347:G439))="","",INDEX(Tabela_Pedidos[Localidade],ROWS(($A$347:G439)))),"")</f>
        <v/>
      </c>
      <c r="H439" s="27" t="str">
        <f aca="false">IFERROR(IF(INDEX(Tabela_Pedidos[Equipamento],ROWS($A$347:H439))="","",INDEX(Tabela_Pedidos[Equipamento],ROWS(($A$347:H439)))),"")</f>
        <v/>
      </c>
      <c r="I439" s="70" t="str">
        <f aca="false">IFERROR(IF(INDEX(Tabela_Pedidos[Avaria],ROWS($A$347:I439))="","",INDEX(Tabela_Pedidos[Avaria],ROWS(($A$347:I439)))),"")</f>
        <v/>
      </c>
      <c r="J439" s="23"/>
      <c r="K439" s="21"/>
      <c r="L439" s="24"/>
      <c r="M439" s="16"/>
      <c r="N43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39" s="25" t="str">
        <f aca="false">IF(Tabela_Assis[[#This Row],[Fim Garantia]]="","",IF(TODAY()&gt;Tabela_Assis[[#This Row],[Fim Garantia]],"NÃO","SIM"))</f>
        <v/>
      </c>
      <c r="P439" s="16"/>
      <c r="Q439" s="26"/>
      <c r="R439" s="26"/>
      <c r="S439" s="22"/>
      <c r="T439" s="27"/>
      <c r="U439" s="21"/>
      <c r="V439" s="24" t="str">
        <f aca="false">IF(Tabela_Assis[[#This Row],[Feito Em]]="", IF(Tabela_Assis[[#This Row],[Ref.Pedido Glintt]]="", "", "ABERTO"), IF(Tabela_Assis[[#This Row],[Ref.Pedido Glintt]]="", "ABERTO", "FECHADO"))</f>
        <v/>
      </c>
      <c r="W439" s="19"/>
    </row>
    <row r="440" customFormat="false" ht="15" hidden="false" customHeight="false" outlineLevel="0" collapsed="false">
      <c r="A440" s="16" t="str">
        <f aca="false">IFERROR(IF(INDEX(Tabela_Pedidos[Data],ROWS($A$347:A440))="","",INDEX(Tabela_Pedidos[Data],ROWS(($A$347:A440)))),"")</f>
        <v/>
      </c>
      <c r="B440" s="27" t="str">
        <f aca="false">IFERROR(IF(INDEX(Tabela_Pedidos[Pedido],ROWS($A$347:B440))="","",INDEX(Tabela_Pedidos[Pedido],ROWS(($A$347:B440)))),"")</f>
        <v/>
      </c>
      <c r="C440" s="27" t="str">
        <f aca="false">IFERROR(IF(INDEX(Tabela_Pedidos[Tipo],ROWS($A$347:C440))="","",INDEX(Tabela_Pedidos[Tipo],ROWS(($A$347:C440)))),"")</f>
        <v/>
      </c>
      <c r="D440" s="27" t="str">
        <f aca="false">IFERROR(IF(INDEX(Tabela_Pedidos[Ref.Pedido Glintt],ROWS($A$347:D440))="","",INDEX(Tabela_Pedidos[Ref.Pedido Glintt],ROWS(($A$347:D440)))),"")</f>
        <v/>
      </c>
      <c r="E440" s="16" t="str">
        <f aca="false">IFERROR(IF(INDEX(Tabela_Pedidos[Cod.ANF],ROWS($A$347:E440))="","",INDEX(Tabela_Pedidos[Cod.ANF],ROWS(($A$347:E440)))),"")</f>
        <v/>
      </c>
      <c r="F440" s="70" t="str">
        <f aca="false">IFERROR(IF(INDEX(Tabela_Pedidos[Farmácia],ROWS($A$347:F440))="","",INDEX(Tabela_Pedidos[Farmácia],ROWS(($A$347:F440)))),"")</f>
        <v/>
      </c>
      <c r="G440" s="70" t="str">
        <f aca="false">IFERROR(IF(INDEX(Tabela_Pedidos[Localidade],ROWS($A$347:G440))="","",INDEX(Tabela_Pedidos[Localidade],ROWS(($A$347:G440)))),"")</f>
        <v/>
      </c>
      <c r="H440" s="27" t="str">
        <f aca="false">IFERROR(IF(INDEX(Tabela_Pedidos[Equipamento],ROWS($A$347:H440))="","",INDEX(Tabela_Pedidos[Equipamento],ROWS(($A$347:H440)))),"")</f>
        <v/>
      </c>
      <c r="I440" s="70" t="str">
        <f aca="false">IFERROR(IF(INDEX(Tabela_Pedidos[Avaria],ROWS($A$347:I440))="","",INDEX(Tabela_Pedidos[Avaria],ROWS(($A$347:I440)))),"")</f>
        <v/>
      </c>
      <c r="J440" s="23"/>
      <c r="K440" s="21"/>
      <c r="L440" s="24"/>
      <c r="M440" s="16"/>
      <c r="N44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40" s="25" t="str">
        <f aca="false">IF(Tabela_Assis[[#This Row],[Fim Garantia]]="","",IF(TODAY()&gt;Tabela_Assis[[#This Row],[Fim Garantia]],"NÃO","SIM"))</f>
        <v/>
      </c>
      <c r="P440" s="16"/>
      <c r="Q440" s="26"/>
      <c r="R440" s="26"/>
      <c r="S440" s="22"/>
      <c r="T440" s="27"/>
      <c r="U440" s="21"/>
      <c r="V440" s="24" t="str">
        <f aca="false">IF(Tabela_Assis[[#This Row],[Feito Em]]="", IF(Tabela_Assis[[#This Row],[Ref.Pedido Glintt]]="", "", "ABERTO"), IF(Tabela_Assis[[#This Row],[Ref.Pedido Glintt]]="", "ABERTO", "FECHADO"))</f>
        <v/>
      </c>
      <c r="W440" s="19"/>
    </row>
    <row r="441" customFormat="false" ht="15" hidden="false" customHeight="false" outlineLevel="0" collapsed="false">
      <c r="A441" s="16" t="str">
        <f aca="false">IFERROR(IF(INDEX(Tabela_Pedidos[Data],ROWS($A$347:A441))="","",INDEX(Tabela_Pedidos[Data],ROWS(($A$347:A441)))),"")</f>
        <v/>
      </c>
      <c r="B441" s="27" t="str">
        <f aca="false">IFERROR(IF(INDEX(Tabela_Pedidos[Pedido],ROWS($A$347:B441))="","",INDEX(Tabela_Pedidos[Pedido],ROWS(($A$347:B441)))),"")</f>
        <v/>
      </c>
      <c r="C441" s="27" t="str">
        <f aca="false">IFERROR(IF(INDEX(Tabela_Pedidos[Tipo],ROWS($A$347:C441))="","",INDEX(Tabela_Pedidos[Tipo],ROWS(($A$347:C441)))),"")</f>
        <v/>
      </c>
      <c r="D441" s="27" t="str">
        <f aca="false">IFERROR(IF(INDEX(Tabela_Pedidos[Ref.Pedido Glintt],ROWS($A$347:D441))="","",INDEX(Tabela_Pedidos[Ref.Pedido Glintt],ROWS(($A$347:D441)))),"")</f>
        <v/>
      </c>
      <c r="E441" s="16" t="str">
        <f aca="false">IFERROR(IF(INDEX(Tabela_Pedidos[Cod.ANF],ROWS($A$347:E441))="","",INDEX(Tabela_Pedidos[Cod.ANF],ROWS(($A$347:E441)))),"")</f>
        <v/>
      </c>
      <c r="F441" s="70" t="str">
        <f aca="false">IFERROR(IF(INDEX(Tabela_Pedidos[Farmácia],ROWS($A$347:F441))="","",INDEX(Tabela_Pedidos[Farmácia],ROWS(($A$347:F441)))),"")</f>
        <v/>
      </c>
      <c r="G441" s="70" t="str">
        <f aca="false">IFERROR(IF(INDEX(Tabela_Pedidos[Localidade],ROWS($A$347:G441))="","",INDEX(Tabela_Pedidos[Localidade],ROWS(($A$347:G441)))),"")</f>
        <v/>
      </c>
      <c r="H441" s="27" t="str">
        <f aca="false">IFERROR(IF(INDEX(Tabela_Pedidos[Equipamento],ROWS($A$347:H441))="","",INDEX(Tabela_Pedidos[Equipamento],ROWS(($A$347:H441)))),"")</f>
        <v/>
      </c>
      <c r="I441" s="70" t="str">
        <f aca="false">IFERROR(IF(INDEX(Tabela_Pedidos[Avaria],ROWS($A$347:I441))="","",INDEX(Tabela_Pedidos[Avaria],ROWS(($A$347:I441)))),"")</f>
        <v/>
      </c>
      <c r="J441" s="23"/>
      <c r="K441" s="21"/>
      <c r="L441" s="24"/>
      <c r="M441" s="16"/>
      <c r="N44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41" s="25" t="str">
        <f aca="false">IF(Tabela_Assis[[#This Row],[Fim Garantia]]="","",IF(TODAY()&gt;Tabela_Assis[[#This Row],[Fim Garantia]],"NÃO","SIM"))</f>
        <v/>
      </c>
      <c r="P441" s="16"/>
      <c r="Q441" s="26"/>
      <c r="R441" s="26"/>
      <c r="S441" s="22"/>
      <c r="T441" s="27"/>
      <c r="U441" s="21"/>
      <c r="V441" s="24" t="str">
        <f aca="false">IF(Tabela_Assis[[#This Row],[Feito Em]]="", IF(Tabela_Assis[[#This Row],[Ref.Pedido Glintt]]="", "", "ABERTO"), IF(Tabela_Assis[[#This Row],[Ref.Pedido Glintt]]="", "ABERTO", "FECHADO"))</f>
        <v/>
      </c>
      <c r="W441" s="19"/>
    </row>
    <row r="442" customFormat="false" ht="15" hidden="false" customHeight="false" outlineLevel="0" collapsed="false">
      <c r="A442" s="16" t="str">
        <f aca="false">IFERROR(IF(INDEX(Tabela_Pedidos[Data],ROWS($A$347:A442))="","",INDEX(Tabela_Pedidos[Data],ROWS(($A$347:A442)))),"")</f>
        <v/>
      </c>
      <c r="B442" s="27" t="str">
        <f aca="false">IFERROR(IF(INDEX(Tabela_Pedidos[Pedido],ROWS($A$347:B442))="","",INDEX(Tabela_Pedidos[Pedido],ROWS(($A$347:B442)))),"")</f>
        <v/>
      </c>
      <c r="C442" s="27" t="str">
        <f aca="false">IFERROR(IF(INDEX(Tabela_Pedidos[Tipo],ROWS($A$347:C442))="","",INDEX(Tabela_Pedidos[Tipo],ROWS(($A$347:C442)))),"")</f>
        <v/>
      </c>
      <c r="D442" s="27" t="str">
        <f aca="false">IFERROR(IF(INDEX(Tabela_Pedidos[Ref.Pedido Glintt],ROWS($A$347:D442))="","",INDEX(Tabela_Pedidos[Ref.Pedido Glintt],ROWS(($A$347:D442)))),"")</f>
        <v/>
      </c>
      <c r="E442" s="16" t="str">
        <f aca="false">IFERROR(IF(INDEX(Tabela_Pedidos[Cod.ANF],ROWS($A$347:E442))="","",INDEX(Tabela_Pedidos[Cod.ANF],ROWS(($A$347:E442)))),"")</f>
        <v/>
      </c>
      <c r="F442" s="70" t="str">
        <f aca="false">IFERROR(IF(INDEX(Tabela_Pedidos[Farmácia],ROWS($A$347:F442))="","",INDEX(Tabela_Pedidos[Farmácia],ROWS(($A$347:F442)))),"")</f>
        <v/>
      </c>
      <c r="G442" s="70" t="str">
        <f aca="false">IFERROR(IF(INDEX(Tabela_Pedidos[Localidade],ROWS($A$347:G442))="","",INDEX(Tabela_Pedidos[Localidade],ROWS(($A$347:G442)))),"")</f>
        <v/>
      </c>
      <c r="H442" s="27" t="str">
        <f aca="false">IFERROR(IF(INDEX(Tabela_Pedidos[Equipamento],ROWS($A$347:H442))="","",INDEX(Tabela_Pedidos[Equipamento],ROWS(($A$347:H442)))),"")</f>
        <v/>
      </c>
      <c r="I442" s="70" t="str">
        <f aca="false">IFERROR(IF(INDEX(Tabela_Pedidos[Avaria],ROWS($A$347:I442))="","",INDEX(Tabela_Pedidos[Avaria],ROWS(($A$347:I442)))),"")</f>
        <v/>
      </c>
      <c r="J442" s="23"/>
      <c r="K442" s="21"/>
      <c r="L442" s="24"/>
      <c r="M442" s="16"/>
      <c r="N44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42" s="25" t="str">
        <f aca="false">IF(Tabela_Assis[[#This Row],[Fim Garantia]]="","",IF(TODAY()&gt;Tabela_Assis[[#This Row],[Fim Garantia]],"NÃO","SIM"))</f>
        <v/>
      </c>
      <c r="P442" s="16"/>
      <c r="Q442" s="26"/>
      <c r="R442" s="26"/>
      <c r="S442" s="22"/>
      <c r="T442" s="27"/>
      <c r="U442" s="21"/>
      <c r="V442" s="24" t="str">
        <f aca="false">IF(Tabela_Assis[[#This Row],[Feito Em]]="", IF(Tabela_Assis[[#This Row],[Ref.Pedido Glintt]]="", "", "ABERTO"), IF(Tabela_Assis[[#This Row],[Ref.Pedido Glintt]]="", "ABERTO", "FECHADO"))</f>
        <v/>
      </c>
      <c r="W442" s="19"/>
    </row>
    <row r="443" customFormat="false" ht="15" hidden="false" customHeight="false" outlineLevel="0" collapsed="false">
      <c r="A443" s="16" t="str">
        <f aca="false">IFERROR(IF(INDEX(Tabela_Pedidos[Data],ROWS($A$347:A443))="","",INDEX(Tabela_Pedidos[Data],ROWS(($A$347:A443)))),"")</f>
        <v/>
      </c>
      <c r="B443" s="27" t="str">
        <f aca="false">IFERROR(IF(INDEX(Tabela_Pedidos[Pedido],ROWS($A$347:B443))="","",INDEX(Tabela_Pedidos[Pedido],ROWS(($A$347:B443)))),"")</f>
        <v/>
      </c>
      <c r="C443" s="27" t="str">
        <f aca="false">IFERROR(IF(INDEX(Tabela_Pedidos[Tipo],ROWS($A$347:C443))="","",INDEX(Tabela_Pedidos[Tipo],ROWS(($A$347:C443)))),"")</f>
        <v/>
      </c>
      <c r="D443" s="27" t="str">
        <f aca="false">IFERROR(IF(INDEX(Tabela_Pedidos[Ref.Pedido Glintt],ROWS($A$347:D443))="","",INDEX(Tabela_Pedidos[Ref.Pedido Glintt],ROWS(($A$347:D443)))),"")</f>
        <v/>
      </c>
      <c r="E443" s="16" t="str">
        <f aca="false">IFERROR(IF(INDEX(Tabela_Pedidos[Cod.ANF],ROWS($A$347:E443))="","",INDEX(Tabela_Pedidos[Cod.ANF],ROWS(($A$347:E443)))),"")</f>
        <v/>
      </c>
      <c r="F443" s="70" t="str">
        <f aca="false">IFERROR(IF(INDEX(Tabela_Pedidos[Farmácia],ROWS($A$347:F443))="","",INDEX(Tabela_Pedidos[Farmácia],ROWS(($A$347:F443)))),"")</f>
        <v/>
      </c>
      <c r="G443" s="70" t="str">
        <f aca="false">IFERROR(IF(INDEX(Tabela_Pedidos[Localidade],ROWS($A$347:G443))="","",INDEX(Tabela_Pedidos[Localidade],ROWS(($A$347:G443)))),"")</f>
        <v/>
      </c>
      <c r="H443" s="27" t="str">
        <f aca="false">IFERROR(IF(INDEX(Tabela_Pedidos[Equipamento],ROWS($A$347:H443))="","",INDEX(Tabela_Pedidos[Equipamento],ROWS(($A$347:H443)))),"")</f>
        <v/>
      </c>
      <c r="I443" s="70" t="str">
        <f aca="false">IFERROR(IF(INDEX(Tabela_Pedidos[Avaria],ROWS($A$347:I443))="","",INDEX(Tabela_Pedidos[Avaria],ROWS(($A$347:I443)))),"")</f>
        <v/>
      </c>
      <c r="J443" s="23"/>
      <c r="K443" s="21"/>
      <c r="L443" s="24"/>
      <c r="M443" s="16"/>
      <c r="N44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43" s="25" t="str">
        <f aca="false">IF(Tabela_Assis[[#This Row],[Fim Garantia]]="","",IF(TODAY()&gt;Tabela_Assis[[#This Row],[Fim Garantia]],"NÃO","SIM"))</f>
        <v/>
      </c>
      <c r="P443" s="16"/>
      <c r="Q443" s="26"/>
      <c r="R443" s="26"/>
      <c r="S443" s="22"/>
      <c r="T443" s="27"/>
      <c r="U443" s="21"/>
      <c r="V443" s="24" t="str">
        <f aca="false">IF(Tabela_Assis[[#This Row],[Feito Em]]="", IF(Tabela_Assis[[#This Row],[Ref.Pedido Glintt]]="", "", "ABERTO"), IF(Tabela_Assis[[#This Row],[Ref.Pedido Glintt]]="", "ABERTO", "FECHADO"))</f>
        <v/>
      </c>
      <c r="W443" s="19"/>
    </row>
    <row r="444" customFormat="false" ht="15" hidden="false" customHeight="false" outlineLevel="0" collapsed="false">
      <c r="A444" s="16" t="str">
        <f aca="false">IFERROR(IF(INDEX(Tabela_Pedidos[Data],ROWS($A$347:A444))="","",INDEX(Tabela_Pedidos[Data],ROWS(($A$347:A444)))),"")</f>
        <v/>
      </c>
      <c r="B444" s="27" t="str">
        <f aca="false">IFERROR(IF(INDEX(Tabela_Pedidos[Pedido],ROWS($A$347:B444))="","",INDEX(Tabela_Pedidos[Pedido],ROWS(($A$347:B444)))),"")</f>
        <v/>
      </c>
      <c r="C444" s="27" t="str">
        <f aca="false">IFERROR(IF(INDEX(Tabela_Pedidos[Tipo],ROWS($A$347:C444))="","",INDEX(Tabela_Pedidos[Tipo],ROWS(($A$347:C444)))),"")</f>
        <v/>
      </c>
      <c r="D444" s="27" t="str">
        <f aca="false">IFERROR(IF(INDEX(Tabela_Pedidos[Ref.Pedido Glintt],ROWS($A$347:D444))="","",INDEX(Tabela_Pedidos[Ref.Pedido Glintt],ROWS(($A$347:D444)))),"")</f>
        <v/>
      </c>
      <c r="E444" s="16" t="str">
        <f aca="false">IFERROR(IF(INDEX(Tabela_Pedidos[Cod.ANF],ROWS($A$347:E444))="","",INDEX(Tabela_Pedidos[Cod.ANF],ROWS(($A$347:E444)))),"")</f>
        <v/>
      </c>
      <c r="F444" s="70" t="str">
        <f aca="false">IFERROR(IF(INDEX(Tabela_Pedidos[Farmácia],ROWS($A$347:F444))="","",INDEX(Tabela_Pedidos[Farmácia],ROWS(($A$347:F444)))),"")</f>
        <v/>
      </c>
      <c r="G444" s="70" t="str">
        <f aca="false">IFERROR(IF(INDEX(Tabela_Pedidos[Localidade],ROWS($A$347:G444))="","",INDEX(Tabela_Pedidos[Localidade],ROWS(($A$347:G444)))),"")</f>
        <v/>
      </c>
      <c r="H444" s="27" t="str">
        <f aca="false">IFERROR(IF(INDEX(Tabela_Pedidos[Equipamento],ROWS($A$347:H444))="","",INDEX(Tabela_Pedidos[Equipamento],ROWS(($A$347:H444)))),"")</f>
        <v/>
      </c>
      <c r="I444" s="70" t="str">
        <f aca="false">IFERROR(IF(INDEX(Tabela_Pedidos[Avaria],ROWS($A$347:I444))="","",INDEX(Tabela_Pedidos[Avaria],ROWS(($A$347:I444)))),"")</f>
        <v/>
      </c>
      <c r="J444" s="23"/>
      <c r="K444" s="21"/>
      <c r="L444" s="24"/>
      <c r="M444" s="16"/>
      <c r="N44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44" s="25" t="str">
        <f aca="false">IF(Tabela_Assis[[#This Row],[Fim Garantia]]="","",IF(TODAY()&gt;Tabela_Assis[[#This Row],[Fim Garantia]],"NÃO","SIM"))</f>
        <v/>
      </c>
      <c r="P444" s="16"/>
      <c r="Q444" s="26"/>
      <c r="R444" s="26"/>
      <c r="S444" s="22"/>
      <c r="T444" s="27"/>
      <c r="U444" s="21"/>
      <c r="V444" s="24" t="str">
        <f aca="false">IF(Tabela_Assis[[#This Row],[Feito Em]]="", IF(Tabela_Assis[[#This Row],[Ref.Pedido Glintt]]="", "", "ABERTO"), IF(Tabela_Assis[[#This Row],[Ref.Pedido Glintt]]="", "ABERTO", "FECHADO"))</f>
        <v/>
      </c>
      <c r="W444" s="19"/>
    </row>
    <row r="445" customFormat="false" ht="15" hidden="false" customHeight="false" outlineLevel="0" collapsed="false">
      <c r="A445" s="16" t="str">
        <f aca="false">IFERROR(IF(INDEX(Tabela_Pedidos[Data],ROWS($A$347:A445))="","",INDEX(Tabela_Pedidos[Data],ROWS(($A$347:A445)))),"")</f>
        <v/>
      </c>
      <c r="B445" s="27" t="str">
        <f aca="false">IFERROR(IF(INDEX(Tabela_Pedidos[Pedido],ROWS($A$347:B445))="","",INDEX(Tabela_Pedidos[Pedido],ROWS(($A$347:B445)))),"")</f>
        <v/>
      </c>
      <c r="C445" s="27" t="str">
        <f aca="false">IFERROR(IF(INDEX(Tabela_Pedidos[Tipo],ROWS($A$347:C445))="","",INDEX(Tabela_Pedidos[Tipo],ROWS(($A$347:C445)))),"")</f>
        <v/>
      </c>
      <c r="D445" s="27" t="str">
        <f aca="false">IFERROR(IF(INDEX(Tabela_Pedidos[Ref.Pedido Glintt],ROWS($A$347:D445))="","",INDEX(Tabela_Pedidos[Ref.Pedido Glintt],ROWS(($A$347:D445)))),"")</f>
        <v/>
      </c>
      <c r="E445" s="16" t="str">
        <f aca="false">IFERROR(IF(INDEX(Tabela_Pedidos[Cod.ANF],ROWS($A$347:E445))="","",INDEX(Tabela_Pedidos[Cod.ANF],ROWS(($A$347:E445)))),"")</f>
        <v/>
      </c>
      <c r="F445" s="70" t="str">
        <f aca="false">IFERROR(IF(INDEX(Tabela_Pedidos[Farmácia],ROWS($A$347:F445))="","",INDEX(Tabela_Pedidos[Farmácia],ROWS(($A$347:F445)))),"")</f>
        <v/>
      </c>
      <c r="G445" s="70" t="str">
        <f aca="false">IFERROR(IF(INDEX(Tabela_Pedidos[Localidade],ROWS($A$347:G445))="","",INDEX(Tabela_Pedidos[Localidade],ROWS(($A$347:G445)))),"")</f>
        <v/>
      </c>
      <c r="H445" s="27" t="str">
        <f aca="false">IFERROR(IF(INDEX(Tabela_Pedidos[Equipamento],ROWS($A$347:H445))="","",INDEX(Tabela_Pedidos[Equipamento],ROWS(($A$347:H445)))),"")</f>
        <v/>
      </c>
      <c r="I445" s="70" t="str">
        <f aca="false">IFERROR(IF(INDEX(Tabela_Pedidos[Avaria],ROWS($A$347:I445))="","",INDEX(Tabela_Pedidos[Avaria],ROWS(($A$347:I445)))),"")</f>
        <v/>
      </c>
      <c r="J445" s="23"/>
      <c r="K445" s="21"/>
      <c r="L445" s="24"/>
      <c r="M445" s="16"/>
      <c r="N44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45" s="25" t="str">
        <f aca="false">IF(Tabela_Assis[[#This Row],[Fim Garantia]]="","",IF(TODAY()&gt;Tabela_Assis[[#This Row],[Fim Garantia]],"NÃO","SIM"))</f>
        <v/>
      </c>
      <c r="P445" s="16"/>
      <c r="Q445" s="26"/>
      <c r="R445" s="26"/>
      <c r="S445" s="22"/>
      <c r="T445" s="27"/>
      <c r="U445" s="21"/>
      <c r="V445" s="24" t="str">
        <f aca="false">IF(Tabela_Assis[[#This Row],[Feito Em]]="", IF(Tabela_Assis[[#This Row],[Ref.Pedido Glintt]]="", "", "ABERTO"), IF(Tabela_Assis[[#This Row],[Ref.Pedido Glintt]]="", "ABERTO", "FECHADO"))</f>
        <v/>
      </c>
      <c r="W445" s="19"/>
    </row>
    <row r="446" customFormat="false" ht="15" hidden="false" customHeight="false" outlineLevel="0" collapsed="false">
      <c r="A446" s="16" t="str">
        <f aca="false">IFERROR(IF(INDEX(Tabela_Pedidos[Data],ROWS($A$347:A446))="","",INDEX(Tabela_Pedidos[Data],ROWS(($A$347:A446)))),"")</f>
        <v/>
      </c>
      <c r="B446" s="27" t="str">
        <f aca="false">IFERROR(IF(INDEX(Tabela_Pedidos[Pedido],ROWS($A$347:B446))="","",INDEX(Tabela_Pedidos[Pedido],ROWS(($A$347:B446)))),"")</f>
        <v/>
      </c>
      <c r="C446" s="27" t="str">
        <f aca="false">IFERROR(IF(INDEX(Tabela_Pedidos[Tipo],ROWS($A$347:C446))="","",INDEX(Tabela_Pedidos[Tipo],ROWS(($A$347:C446)))),"")</f>
        <v/>
      </c>
      <c r="D446" s="27" t="str">
        <f aca="false">IFERROR(IF(INDEX(Tabela_Pedidos[Ref.Pedido Glintt],ROWS($A$347:D446))="","",INDEX(Tabela_Pedidos[Ref.Pedido Glintt],ROWS(($A$347:D446)))),"")</f>
        <v/>
      </c>
      <c r="E446" s="16" t="str">
        <f aca="false">IFERROR(IF(INDEX(Tabela_Pedidos[Cod.ANF],ROWS($A$347:E446))="","",INDEX(Tabela_Pedidos[Cod.ANF],ROWS(($A$347:E446)))),"")</f>
        <v/>
      </c>
      <c r="F446" s="70" t="str">
        <f aca="false">IFERROR(IF(INDEX(Tabela_Pedidos[Farmácia],ROWS($A$347:F446))="","",INDEX(Tabela_Pedidos[Farmácia],ROWS(($A$347:F446)))),"")</f>
        <v/>
      </c>
      <c r="G446" s="70" t="str">
        <f aca="false">IFERROR(IF(INDEX(Tabela_Pedidos[Localidade],ROWS($A$347:G446))="","",INDEX(Tabela_Pedidos[Localidade],ROWS(($A$347:G446)))),"")</f>
        <v/>
      </c>
      <c r="H446" s="27" t="str">
        <f aca="false">IFERROR(IF(INDEX(Tabela_Pedidos[Equipamento],ROWS($A$347:H446))="","",INDEX(Tabela_Pedidos[Equipamento],ROWS(($A$347:H446)))),"")</f>
        <v/>
      </c>
      <c r="I446" s="70" t="str">
        <f aca="false">IFERROR(IF(INDEX(Tabela_Pedidos[Avaria],ROWS($A$347:I446))="","",INDEX(Tabela_Pedidos[Avaria],ROWS(($A$347:I446)))),"")</f>
        <v/>
      </c>
      <c r="J446" s="23"/>
      <c r="K446" s="21"/>
      <c r="L446" s="24"/>
      <c r="M446" s="16"/>
      <c r="N44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46" s="25" t="str">
        <f aca="false">IF(Tabela_Assis[[#This Row],[Fim Garantia]]="","",IF(TODAY()&gt;Tabela_Assis[[#This Row],[Fim Garantia]],"NÃO","SIM"))</f>
        <v/>
      </c>
      <c r="P446" s="16"/>
      <c r="Q446" s="26"/>
      <c r="R446" s="26"/>
      <c r="S446" s="22"/>
      <c r="T446" s="27"/>
      <c r="U446" s="21"/>
      <c r="V446" s="24" t="str">
        <f aca="false">IF(Tabela_Assis[[#This Row],[Feito Em]]="", IF(Tabela_Assis[[#This Row],[Ref.Pedido Glintt]]="", "", "ABERTO"), IF(Tabela_Assis[[#This Row],[Ref.Pedido Glintt]]="", "ABERTO", "FECHADO"))</f>
        <v/>
      </c>
      <c r="W446" s="19"/>
    </row>
    <row r="447" customFormat="false" ht="15" hidden="false" customHeight="false" outlineLevel="0" collapsed="false">
      <c r="A447" s="16" t="str">
        <f aca="false">IFERROR(IF(INDEX(Tabela_Pedidos[Data],ROWS($A$347:A447))="","",INDEX(Tabela_Pedidos[Data],ROWS(($A$347:A447)))),"")</f>
        <v/>
      </c>
      <c r="B447" s="27" t="str">
        <f aca="false">IFERROR(IF(INDEX(Tabela_Pedidos[Pedido],ROWS($A$347:B447))="","",INDEX(Tabela_Pedidos[Pedido],ROWS(($A$347:B447)))),"")</f>
        <v/>
      </c>
      <c r="C447" s="27" t="str">
        <f aca="false">IFERROR(IF(INDEX(Tabela_Pedidos[Tipo],ROWS($A$347:C447))="","",INDEX(Tabela_Pedidos[Tipo],ROWS(($A$347:C447)))),"")</f>
        <v/>
      </c>
      <c r="D447" s="27" t="str">
        <f aca="false">IFERROR(IF(INDEX(Tabela_Pedidos[Ref.Pedido Glintt],ROWS($A$347:D447))="","",INDEX(Tabela_Pedidos[Ref.Pedido Glintt],ROWS(($A$347:D447)))),"")</f>
        <v/>
      </c>
      <c r="E447" s="16" t="str">
        <f aca="false">IFERROR(IF(INDEX(Tabela_Pedidos[Cod.ANF],ROWS($A$347:E447))="","",INDEX(Tabela_Pedidos[Cod.ANF],ROWS(($A$347:E447)))),"")</f>
        <v/>
      </c>
      <c r="F447" s="70" t="str">
        <f aca="false">IFERROR(IF(INDEX(Tabela_Pedidos[Farmácia],ROWS($A$347:F447))="","",INDEX(Tabela_Pedidos[Farmácia],ROWS(($A$347:F447)))),"")</f>
        <v/>
      </c>
      <c r="G447" s="70" t="str">
        <f aca="false">IFERROR(IF(INDEX(Tabela_Pedidos[Localidade],ROWS($A$347:G447))="","",INDEX(Tabela_Pedidos[Localidade],ROWS(($A$347:G447)))),"")</f>
        <v/>
      </c>
      <c r="H447" s="27" t="str">
        <f aca="false">IFERROR(IF(INDEX(Tabela_Pedidos[Equipamento],ROWS($A$347:H447))="","",INDEX(Tabela_Pedidos[Equipamento],ROWS(($A$347:H447)))),"")</f>
        <v/>
      </c>
      <c r="I447" s="70" t="str">
        <f aca="false">IFERROR(IF(INDEX(Tabela_Pedidos[Avaria],ROWS($A$347:I447))="","",INDEX(Tabela_Pedidos[Avaria],ROWS(($A$347:I447)))),"")</f>
        <v/>
      </c>
      <c r="J447" s="23"/>
      <c r="K447" s="21"/>
      <c r="L447" s="24"/>
      <c r="M447" s="16"/>
      <c r="N44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47" s="25" t="str">
        <f aca="false">IF(Tabela_Assis[[#This Row],[Fim Garantia]]="","",IF(TODAY()&gt;Tabela_Assis[[#This Row],[Fim Garantia]],"NÃO","SIM"))</f>
        <v/>
      </c>
      <c r="P447" s="16"/>
      <c r="Q447" s="26"/>
      <c r="R447" s="26"/>
      <c r="S447" s="22"/>
      <c r="T447" s="27"/>
      <c r="U447" s="21"/>
      <c r="V447" s="24" t="str">
        <f aca="false">IF(Tabela_Assis[[#This Row],[Feito Em]]="", IF(Tabela_Assis[[#This Row],[Ref.Pedido Glintt]]="", "", "ABERTO"), IF(Tabela_Assis[[#This Row],[Ref.Pedido Glintt]]="", "ABERTO", "FECHADO"))</f>
        <v/>
      </c>
      <c r="W447" s="19"/>
    </row>
    <row r="448" customFormat="false" ht="15" hidden="false" customHeight="false" outlineLevel="0" collapsed="false">
      <c r="A448" s="16" t="str">
        <f aca="false">IFERROR(IF(INDEX(Tabela_Pedidos[Data],ROWS($A$347:A448))="","",INDEX(Tabela_Pedidos[Data],ROWS(($A$347:A448)))),"")</f>
        <v/>
      </c>
      <c r="B448" s="27" t="str">
        <f aca="false">IFERROR(IF(INDEX(Tabela_Pedidos[Pedido],ROWS($A$347:B448))="","",INDEX(Tabela_Pedidos[Pedido],ROWS(($A$347:B448)))),"")</f>
        <v/>
      </c>
      <c r="C448" s="27" t="str">
        <f aca="false">IFERROR(IF(INDEX(Tabela_Pedidos[Tipo],ROWS($A$347:C448))="","",INDEX(Tabela_Pedidos[Tipo],ROWS(($A$347:C448)))),"")</f>
        <v/>
      </c>
      <c r="D448" s="27" t="str">
        <f aca="false">IFERROR(IF(INDEX(Tabela_Pedidos[Ref.Pedido Glintt],ROWS($A$347:D448))="","",INDEX(Tabela_Pedidos[Ref.Pedido Glintt],ROWS(($A$347:D448)))),"")</f>
        <v/>
      </c>
      <c r="E448" s="16" t="str">
        <f aca="false">IFERROR(IF(INDEX(Tabela_Pedidos[Cod.ANF],ROWS($A$347:E448))="","",INDEX(Tabela_Pedidos[Cod.ANF],ROWS(($A$347:E448)))),"")</f>
        <v/>
      </c>
      <c r="F448" s="70" t="str">
        <f aca="false">IFERROR(IF(INDEX(Tabela_Pedidos[Farmácia],ROWS($A$347:F448))="","",INDEX(Tabela_Pedidos[Farmácia],ROWS(($A$347:F448)))),"")</f>
        <v/>
      </c>
      <c r="G448" s="70" t="str">
        <f aca="false">IFERROR(IF(INDEX(Tabela_Pedidos[Localidade],ROWS($A$347:G448))="","",INDEX(Tabela_Pedidos[Localidade],ROWS(($A$347:G448)))),"")</f>
        <v/>
      </c>
      <c r="H448" s="27" t="str">
        <f aca="false">IFERROR(IF(INDEX(Tabela_Pedidos[Equipamento],ROWS($A$347:H448))="","",INDEX(Tabela_Pedidos[Equipamento],ROWS(($A$347:H448)))),"")</f>
        <v/>
      </c>
      <c r="I448" s="70" t="str">
        <f aca="false">IFERROR(IF(INDEX(Tabela_Pedidos[Avaria],ROWS($A$347:I448))="","",INDEX(Tabela_Pedidos[Avaria],ROWS(($A$347:I448)))),"")</f>
        <v/>
      </c>
      <c r="J448" s="23"/>
      <c r="K448" s="21"/>
      <c r="L448" s="24"/>
      <c r="M448" s="16"/>
      <c r="N44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48" s="25" t="str">
        <f aca="false">IF(Tabela_Assis[[#This Row],[Fim Garantia]]="","",IF(TODAY()&gt;Tabela_Assis[[#This Row],[Fim Garantia]],"NÃO","SIM"))</f>
        <v/>
      </c>
      <c r="P448" s="16"/>
      <c r="Q448" s="26"/>
      <c r="R448" s="26"/>
      <c r="S448" s="22"/>
      <c r="T448" s="27"/>
      <c r="U448" s="21"/>
      <c r="V448" s="24" t="str">
        <f aca="false">IF(Tabela_Assis[[#This Row],[Feito Em]]="", IF(Tabela_Assis[[#This Row],[Ref.Pedido Glintt]]="", "", "ABERTO"), IF(Tabela_Assis[[#This Row],[Ref.Pedido Glintt]]="", "ABERTO", "FECHADO"))</f>
        <v/>
      </c>
      <c r="W448" s="19"/>
    </row>
    <row r="449" customFormat="false" ht="15" hidden="false" customHeight="false" outlineLevel="0" collapsed="false">
      <c r="A449" s="16" t="str">
        <f aca="false">IFERROR(IF(INDEX(Tabela_Pedidos[Data],ROWS($A$347:A449))="","",INDEX(Tabela_Pedidos[Data],ROWS(($A$347:A449)))),"")</f>
        <v/>
      </c>
      <c r="B449" s="27" t="str">
        <f aca="false">IFERROR(IF(INDEX(Tabela_Pedidos[Pedido],ROWS($A$347:B449))="","",INDEX(Tabela_Pedidos[Pedido],ROWS(($A$347:B449)))),"")</f>
        <v/>
      </c>
      <c r="C449" s="27" t="str">
        <f aca="false">IFERROR(IF(INDEX(Tabela_Pedidos[Tipo],ROWS($A$347:C449))="","",INDEX(Tabela_Pedidos[Tipo],ROWS(($A$347:C449)))),"")</f>
        <v/>
      </c>
      <c r="D449" s="27" t="str">
        <f aca="false">IFERROR(IF(INDEX(Tabela_Pedidos[Ref.Pedido Glintt],ROWS($A$347:D449))="","",INDEX(Tabela_Pedidos[Ref.Pedido Glintt],ROWS(($A$347:D449)))),"")</f>
        <v/>
      </c>
      <c r="E449" s="16" t="str">
        <f aca="false">IFERROR(IF(INDEX(Tabela_Pedidos[Cod.ANF],ROWS($A$347:E449))="","",INDEX(Tabela_Pedidos[Cod.ANF],ROWS(($A$347:E449)))),"")</f>
        <v/>
      </c>
      <c r="F449" s="70" t="str">
        <f aca="false">IFERROR(IF(INDEX(Tabela_Pedidos[Farmácia],ROWS($A$347:F449))="","",INDEX(Tabela_Pedidos[Farmácia],ROWS(($A$347:F449)))),"")</f>
        <v/>
      </c>
      <c r="G449" s="70" t="str">
        <f aca="false">IFERROR(IF(INDEX(Tabela_Pedidos[Localidade],ROWS($A$347:G449))="","",INDEX(Tabela_Pedidos[Localidade],ROWS(($A$347:G449)))),"")</f>
        <v/>
      </c>
      <c r="H449" s="27" t="str">
        <f aca="false">IFERROR(IF(INDEX(Tabela_Pedidos[Equipamento],ROWS($A$347:H449))="","",INDEX(Tabela_Pedidos[Equipamento],ROWS(($A$347:H449)))),"")</f>
        <v/>
      </c>
      <c r="I449" s="70" t="str">
        <f aca="false">IFERROR(IF(INDEX(Tabela_Pedidos[Avaria],ROWS($A$347:I449))="","",INDEX(Tabela_Pedidos[Avaria],ROWS(($A$347:I449)))),"")</f>
        <v/>
      </c>
      <c r="J449" s="23"/>
      <c r="K449" s="21"/>
      <c r="L449" s="24"/>
      <c r="M449" s="16"/>
      <c r="N44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49" s="25" t="str">
        <f aca="false">IF(Tabela_Assis[[#This Row],[Fim Garantia]]="","",IF(TODAY()&gt;Tabela_Assis[[#This Row],[Fim Garantia]],"NÃO","SIM"))</f>
        <v/>
      </c>
      <c r="P449" s="16"/>
      <c r="Q449" s="26"/>
      <c r="R449" s="26"/>
      <c r="S449" s="22"/>
      <c r="T449" s="27"/>
      <c r="U449" s="21"/>
      <c r="V449" s="24" t="str">
        <f aca="false">IF(Tabela_Assis[[#This Row],[Feito Em]]="", IF(Tabela_Assis[[#This Row],[Ref.Pedido Glintt]]="", "", "ABERTO"), IF(Tabela_Assis[[#This Row],[Ref.Pedido Glintt]]="", "ABERTO", "FECHADO"))</f>
        <v/>
      </c>
      <c r="W449" s="19"/>
    </row>
    <row r="450" customFormat="false" ht="15" hidden="false" customHeight="false" outlineLevel="0" collapsed="false">
      <c r="A450" s="16" t="str">
        <f aca="false">IFERROR(IF(INDEX(Tabela_Pedidos[Data],ROWS($A$347:A450))="","",INDEX(Tabela_Pedidos[Data],ROWS(($A$347:A450)))),"")</f>
        <v/>
      </c>
      <c r="B450" s="27" t="str">
        <f aca="false">IFERROR(IF(INDEX(Tabela_Pedidos[Pedido],ROWS($A$347:B450))="","",INDEX(Tabela_Pedidos[Pedido],ROWS(($A$347:B450)))),"")</f>
        <v/>
      </c>
      <c r="C450" s="27" t="str">
        <f aca="false">IFERROR(IF(INDEX(Tabela_Pedidos[Tipo],ROWS($A$347:C450))="","",INDEX(Tabela_Pedidos[Tipo],ROWS(($A$347:C450)))),"")</f>
        <v/>
      </c>
      <c r="D450" s="27" t="str">
        <f aca="false">IFERROR(IF(INDEX(Tabela_Pedidos[Ref.Pedido Glintt],ROWS($A$347:D450))="","",INDEX(Tabela_Pedidos[Ref.Pedido Glintt],ROWS(($A$347:D450)))),"")</f>
        <v/>
      </c>
      <c r="E450" s="16" t="str">
        <f aca="false">IFERROR(IF(INDEX(Tabela_Pedidos[Cod.ANF],ROWS($A$347:E450))="","",INDEX(Tabela_Pedidos[Cod.ANF],ROWS(($A$347:E450)))),"")</f>
        <v/>
      </c>
      <c r="F450" s="70" t="str">
        <f aca="false">IFERROR(IF(INDEX(Tabela_Pedidos[Farmácia],ROWS($A$347:F450))="","",INDEX(Tabela_Pedidos[Farmácia],ROWS(($A$347:F450)))),"")</f>
        <v/>
      </c>
      <c r="G450" s="70" t="str">
        <f aca="false">IFERROR(IF(INDEX(Tabela_Pedidos[Localidade],ROWS($A$347:G450))="","",INDEX(Tabela_Pedidos[Localidade],ROWS(($A$347:G450)))),"")</f>
        <v/>
      </c>
      <c r="H450" s="27" t="str">
        <f aca="false">IFERROR(IF(INDEX(Tabela_Pedidos[Equipamento],ROWS($A$347:H450))="","",INDEX(Tabela_Pedidos[Equipamento],ROWS(($A$347:H450)))),"")</f>
        <v/>
      </c>
      <c r="I450" s="70" t="str">
        <f aca="false">IFERROR(IF(INDEX(Tabela_Pedidos[Avaria],ROWS($A$347:I450))="","",INDEX(Tabela_Pedidos[Avaria],ROWS(($A$347:I450)))),"")</f>
        <v/>
      </c>
      <c r="J450" s="23"/>
      <c r="K450" s="21"/>
      <c r="L450" s="24"/>
      <c r="M450" s="16"/>
      <c r="N45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50" s="25" t="str">
        <f aca="false">IF(Tabela_Assis[[#This Row],[Fim Garantia]]="","",IF(TODAY()&gt;Tabela_Assis[[#This Row],[Fim Garantia]],"NÃO","SIM"))</f>
        <v/>
      </c>
      <c r="P450" s="16"/>
      <c r="Q450" s="26"/>
      <c r="R450" s="26"/>
      <c r="S450" s="22"/>
      <c r="T450" s="27"/>
      <c r="U450" s="21"/>
      <c r="V450" s="24" t="str">
        <f aca="false">IF(Tabela_Assis[[#This Row],[Feito Em]]="", IF(Tabela_Assis[[#This Row],[Ref.Pedido Glintt]]="", "", "ABERTO"), IF(Tabela_Assis[[#This Row],[Ref.Pedido Glintt]]="", "ABERTO", "FECHADO"))</f>
        <v/>
      </c>
      <c r="W450" s="19"/>
    </row>
    <row r="451" customFormat="false" ht="15" hidden="false" customHeight="false" outlineLevel="0" collapsed="false">
      <c r="A451" s="16" t="str">
        <f aca="false">IFERROR(IF(INDEX(Tabela_Pedidos[Data],ROWS($A$347:A451))="","",INDEX(Tabela_Pedidos[Data],ROWS(($A$347:A451)))),"")</f>
        <v/>
      </c>
      <c r="B451" s="27" t="str">
        <f aca="false">IFERROR(IF(INDEX(Tabela_Pedidos[Pedido],ROWS($A$347:B451))="","",INDEX(Tabela_Pedidos[Pedido],ROWS(($A$347:B451)))),"")</f>
        <v/>
      </c>
      <c r="C451" s="27" t="str">
        <f aca="false">IFERROR(IF(INDEX(Tabela_Pedidos[Tipo],ROWS($A$347:C451))="","",INDEX(Tabela_Pedidos[Tipo],ROWS(($A$347:C451)))),"")</f>
        <v/>
      </c>
      <c r="D451" s="27" t="str">
        <f aca="false">IFERROR(IF(INDEX(Tabela_Pedidos[Ref.Pedido Glintt],ROWS($A$347:D451))="","",INDEX(Tabela_Pedidos[Ref.Pedido Glintt],ROWS(($A$347:D451)))),"")</f>
        <v/>
      </c>
      <c r="E451" s="16" t="str">
        <f aca="false">IFERROR(IF(INDEX(Tabela_Pedidos[Cod.ANF],ROWS($A$347:E451))="","",INDEX(Tabela_Pedidos[Cod.ANF],ROWS(($A$347:E451)))),"")</f>
        <v/>
      </c>
      <c r="F451" s="70" t="str">
        <f aca="false">IFERROR(IF(INDEX(Tabela_Pedidos[Farmácia],ROWS($A$347:F451))="","",INDEX(Tabela_Pedidos[Farmácia],ROWS(($A$347:F451)))),"")</f>
        <v/>
      </c>
      <c r="G451" s="70" t="str">
        <f aca="false">IFERROR(IF(INDEX(Tabela_Pedidos[Localidade],ROWS($A$347:G451))="","",INDEX(Tabela_Pedidos[Localidade],ROWS(($A$347:G451)))),"")</f>
        <v/>
      </c>
      <c r="H451" s="27" t="str">
        <f aca="false">IFERROR(IF(INDEX(Tabela_Pedidos[Equipamento],ROWS($A$347:H451))="","",INDEX(Tabela_Pedidos[Equipamento],ROWS(($A$347:H451)))),"")</f>
        <v/>
      </c>
      <c r="I451" s="70" t="str">
        <f aca="false">IFERROR(IF(INDEX(Tabela_Pedidos[Avaria],ROWS($A$347:I451))="","",INDEX(Tabela_Pedidos[Avaria],ROWS(($A$347:I451)))),"")</f>
        <v/>
      </c>
      <c r="J451" s="23"/>
      <c r="K451" s="21"/>
      <c r="L451" s="24"/>
      <c r="M451" s="16"/>
      <c r="N45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51" s="25" t="str">
        <f aca="false">IF(Tabela_Assis[[#This Row],[Fim Garantia]]="","",IF(TODAY()&gt;Tabela_Assis[[#This Row],[Fim Garantia]],"NÃO","SIM"))</f>
        <v/>
      </c>
      <c r="P451" s="16"/>
      <c r="Q451" s="26"/>
      <c r="R451" s="26"/>
      <c r="S451" s="22"/>
      <c r="T451" s="27"/>
      <c r="U451" s="21"/>
      <c r="V451" s="24" t="str">
        <f aca="false">IF(Tabela_Assis[[#This Row],[Feito Em]]="", IF(Tabela_Assis[[#This Row],[Ref.Pedido Glintt]]="", "", "ABERTO"), IF(Tabela_Assis[[#This Row],[Ref.Pedido Glintt]]="", "ABERTO", "FECHADO"))</f>
        <v/>
      </c>
      <c r="W451" s="19"/>
    </row>
    <row r="452" customFormat="false" ht="15" hidden="false" customHeight="false" outlineLevel="0" collapsed="false">
      <c r="A452" s="16" t="str">
        <f aca="false">IFERROR(IF(INDEX(Tabela_Pedidos[Data],ROWS($A$347:A452))="","",INDEX(Tabela_Pedidos[Data],ROWS(($A$347:A452)))),"")</f>
        <v/>
      </c>
      <c r="B452" s="27" t="str">
        <f aca="false">IFERROR(IF(INDEX(Tabela_Pedidos[Pedido],ROWS($A$347:B452))="","",INDEX(Tabela_Pedidos[Pedido],ROWS(($A$347:B452)))),"")</f>
        <v/>
      </c>
      <c r="C452" s="27" t="str">
        <f aca="false">IFERROR(IF(INDEX(Tabela_Pedidos[Tipo],ROWS($A$347:C452))="","",INDEX(Tabela_Pedidos[Tipo],ROWS(($A$347:C452)))),"")</f>
        <v/>
      </c>
      <c r="D452" s="27" t="str">
        <f aca="false">IFERROR(IF(INDEX(Tabela_Pedidos[Ref.Pedido Glintt],ROWS($A$347:D452))="","",INDEX(Tabela_Pedidos[Ref.Pedido Glintt],ROWS(($A$347:D452)))),"")</f>
        <v/>
      </c>
      <c r="E452" s="16" t="str">
        <f aca="false">IFERROR(IF(INDEX(Tabela_Pedidos[Cod.ANF],ROWS($A$347:E452))="","",INDEX(Tabela_Pedidos[Cod.ANF],ROWS(($A$347:E452)))),"")</f>
        <v/>
      </c>
      <c r="F452" s="70" t="str">
        <f aca="false">IFERROR(IF(INDEX(Tabela_Pedidos[Farmácia],ROWS($A$347:F452))="","",INDEX(Tabela_Pedidos[Farmácia],ROWS(($A$347:F452)))),"")</f>
        <v/>
      </c>
      <c r="G452" s="70" t="str">
        <f aca="false">IFERROR(IF(INDEX(Tabela_Pedidos[Localidade],ROWS($A$347:G452))="","",INDEX(Tabela_Pedidos[Localidade],ROWS(($A$347:G452)))),"")</f>
        <v/>
      </c>
      <c r="H452" s="27" t="str">
        <f aca="false">IFERROR(IF(INDEX(Tabela_Pedidos[Equipamento],ROWS($A$347:H452))="","",INDEX(Tabela_Pedidos[Equipamento],ROWS(($A$347:H452)))),"")</f>
        <v/>
      </c>
      <c r="I452" s="70" t="str">
        <f aca="false">IFERROR(IF(INDEX(Tabela_Pedidos[Avaria],ROWS($A$347:I452))="","",INDEX(Tabela_Pedidos[Avaria],ROWS(($A$347:I452)))),"")</f>
        <v/>
      </c>
      <c r="J452" s="23"/>
      <c r="K452" s="21"/>
      <c r="L452" s="24"/>
      <c r="M452" s="16"/>
      <c r="N45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52" s="25" t="str">
        <f aca="false">IF(Tabela_Assis[[#This Row],[Fim Garantia]]="","",IF(TODAY()&gt;Tabela_Assis[[#This Row],[Fim Garantia]],"NÃO","SIM"))</f>
        <v/>
      </c>
      <c r="P452" s="16"/>
      <c r="Q452" s="26"/>
      <c r="R452" s="26"/>
      <c r="S452" s="22"/>
      <c r="T452" s="27"/>
      <c r="U452" s="21"/>
      <c r="V452" s="24" t="str">
        <f aca="false">IF(Tabela_Assis[[#This Row],[Feito Em]]="", IF(Tabela_Assis[[#This Row],[Ref.Pedido Glintt]]="", "", "ABERTO"), IF(Tabela_Assis[[#This Row],[Ref.Pedido Glintt]]="", "ABERTO", "FECHADO"))</f>
        <v/>
      </c>
      <c r="W452" s="19"/>
    </row>
    <row r="453" customFormat="false" ht="15" hidden="false" customHeight="false" outlineLevel="0" collapsed="false">
      <c r="A453" s="16" t="str">
        <f aca="false">IFERROR(IF(INDEX(Tabela_Pedidos[Data],ROWS($A$347:A453))="","",INDEX(Tabela_Pedidos[Data],ROWS(($A$347:A453)))),"")</f>
        <v/>
      </c>
      <c r="B453" s="27" t="str">
        <f aca="false">IFERROR(IF(INDEX(Tabela_Pedidos[Pedido],ROWS($A$347:B453))="","",INDEX(Tabela_Pedidos[Pedido],ROWS(($A$347:B453)))),"")</f>
        <v/>
      </c>
      <c r="C453" s="27" t="str">
        <f aca="false">IFERROR(IF(INDEX(Tabela_Pedidos[Tipo],ROWS($A$347:C453))="","",INDEX(Tabela_Pedidos[Tipo],ROWS(($A$347:C453)))),"")</f>
        <v/>
      </c>
      <c r="D453" s="27" t="str">
        <f aca="false">IFERROR(IF(INDEX(Tabela_Pedidos[Ref.Pedido Glintt],ROWS($A$347:D453))="","",INDEX(Tabela_Pedidos[Ref.Pedido Glintt],ROWS(($A$347:D453)))),"")</f>
        <v/>
      </c>
      <c r="E453" s="16" t="str">
        <f aca="false">IFERROR(IF(INDEX(Tabela_Pedidos[Cod.ANF],ROWS($A$347:E453))="","",INDEX(Tabela_Pedidos[Cod.ANF],ROWS(($A$347:E453)))),"")</f>
        <v/>
      </c>
      <c r="F453" s="70" t="str">
        <f aca="false">IFERROR(IF(INDEX(Tabela_Pedidos[Farmácia],ROWS($A$347:F453))="","",INDEX(Tabela_Pedidos[Farmácia],ROWS(($A$347:F453)))),"")</f>
        <v/>
      </c>
      <c r="G453" s="70" t="str">
        <f aca="false">IFERROR(IF(INDEX(Tabela_Pedidos[Localidade],ROWS($A$347:G453))="","",INDEX(Tabela_Pedidos[Localidade],ROWS(($A$347:G453)))),"")</f>
        <v/>
      </c>
      <c r="H453" s="27" t="str">
        <f aca="false">IFERROR(IF(INDEX(Tabela_Pedidos[Equipamento],ROWS($A$347:H453))="","",INDEX(Tabela_Pedidos[Equipamento],ROWS(($A$347:H453)))),"")</f>
        <v/>
      </c>
      <c r="I453" s="70" t="str">
        <f aca="false">IFERROR(IF(INDEX(Tabela_Pedidos[Avaria],ROWS($A$347:I453))="","",INDEX(Tabela_Pedidos[Avaria],ROWS(($A$347:I453)))),"")</f>
        <v/>
      </c>
      <c r="J453" s="23"/>
      <c r="K453" s="21"/>
      <c r="L453" s="24"/>
      <c r="M453" s="16"/>
      <c r="N45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53" s="25" t="str">
        <f aca="false">IF(Tabela_Assis[[#This Row],[Fim Garantia]]="","",IF(TODAY()&gt;Tabela_Assis[[#This Row],[Fim Garantia]],"NÃO","SIM"))</f>
        <v/>
      </c>
      <c r="P453" s="16"/>
      <c r="Q453" s="26"/>
      <c r="R453" s="26"/>
      <c r="S453" s="22"/>
      <c r="T453" s="27"/>
      <c r="U453" s="21"/>
      <c r="V453" s="24" t="str">
        <f aca="false">IF(Tabela_Assis[[#This Row],[Feito Em]]="", IF(Tabela_Assis[[#This Row],[Ref.Pedido Glintt]]="", "", "ABERTO"), IF(Tabela_Assis[[#This Row],[Ref.Pedido Glintt]]="", "ABERTO", "FECHADO"))</f>
        <v/>
      </c>
      <c r="W453" s="19"/>
    </row>
    <row r="454" customFormat="false" ht="15" hidden="false" customHeight="false" outlineLevel="0" collapsed="false">
      <c r="A454" s="16" t="str">
        <f aca="false">IFERROR(IF(INDEX(Tabela_Pedidos[Data],ROWS($A$347:A454))="","",INDEX(Tabela_Pedidos[Data],ROWS(($A$347:A454)))),"")</f>
        <v/>
      </c>
      <c r="B454" s="27" t="str">
        <f aca="false">IFERROR(IF(INDEX(Tabela_Pedidos[Pedido],ROWS($A$347:B454))="","",INDEX(Tabela_Pedidos[Pedido],ROWS(($A$347:B454)))),"")</f>
        <v/>
      </c>
      <c r="C454" s="27" t="str">
        <f aca="false">IFERROR(IF(INDEX(Tabela_Pedidos[Tipo],ROWS($A$347:C454))="","",INDEX(Tabela_Pedidos[Tipo],ROWS(($A$347:C454)))),"")</f>
        <v/>
      </c>
      <c r="D454" s="27" t="str">
        <f aca="false">IFERROR(IF(INDEX(Tabela_Pedidos[Ref.Pedido Glintt],ROWS($A$347:D454))="","",INDEX(Tabela_Pedidos[Ref.Pedido Glintt],ROWS(($A$347:D454)))),"")</f>
        <v/>
      </c>
      <c r="E454" s="16" t="str">
        <f aca="false">IFERROR(IF(INDEX(Tabela_Pedidos[Cod.ANF],ROWS($A$347:E454))="","",INDEX(Tabela_Pedidos[Cod.ANF],ROWS(($A$347:E454)))),"")</f>
        <v/>
      </c>
      <c r="F454" s="70" t="str">
        <f aca="false">IFERROR(IF(INDEX(Tabela_Pedidos[Farmácia],ROWS($A$347:F454))="","",INDEX(Tabela_Pedidos[Farmácia],ROWS(($A$347:F454)))),"")</f>
        <v/>
      </c>
      <c r="G454" s="70" t="str">
        <f aca="false">IFERROR(IF(INDEX(Tabela_Pedidos[Localidade],ROWS($A$347:G454))="","",INDEX(Tabela_Pedidos[Localidade],ROWS(($A$347:G454)))),"")</f>
        <v/>
      </c>
      <c r="H454" s="27" t="str">
        <f aca="false">IFERROR(IF(INDEX(Tabela_Pedidos[Equipamento],ROWS($A$347:H454))="","",INDEX(Tabela_Pedidos[Equipamento],ROWS(($A$347:H454)))),"")</f>
        <v/>
      </c>
      <c r="I454" s="70" t="str">
        <f aca="false">IFERROR(IF(INDEX(Tabela_Pedidos[Avaria],ROWS($A$347:I454))="","",INDEX(Tabela_Pedidos[Avaria],ROWS(($A$347:I454)))),"")</f>
        <v/>
      </c>
      <c r="J454" s="23"/>
      <c r="K454" s="21"/>
      <c r="L454" s="24"/>
      <c r="M454" s="16"/>
      <c r="N45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54" s="25" t="str">
        <f aca="false">IF(Tabela_Assis[[#This Row],[Fim Garantia]]="","",IF(TODAY()&gt;Tabela_Assis[[#This Row],[Fim Garantia]],"NÃO","SIM"))</f>
        <v/>
      </c>
      <c r="P454" s="16"/>
      <c r="Q454" s="26"/>
      <c r="R454" s="26"/>
      <c r="S454" s="22"/>
      <c r="T454" s="27"/>
      <c r="U454" s="21"/>
      <c r="V454" s="24" t="str">
        <f aca="false">IF(Tabela_Assis[[#This Row],[Feito Em]]="", IF(Tabela_Assis[[#This Row],[Ref.Pedido Glintt]]="", "", "ABERTO"), IF(Tabela_Assis[[#This Row],[Ref.Pedido Glintt]]="", "ABERTO", "FECHADO"))</f>
        <v/>
      </c>
      <c r="W454" s="19"/>
    </row>
    <row r="455" customFormat="false" ht="15" hidden="false" customHeight="false" outlineLevel="0" collapsed="false">
      <c r="A455" s="16" t="str">
        <f aca="false">IFERROR(IF(INDEX(Tabela_Pedidos[Data],ROWS($A$347:A455))="","",INDEX(Tabela_Pedidos[Data],ROWS(($A$347:A455)))),"")</f>
        <v/>
      </c>
      <c r="B455" s="27" t="str">
        <f aca="false">IFERROR(IF(INDEX(Tabela_Pedidos[Pedido],ROWS($A$347:B455))="","",INDEX(Tabela_Pedidos[Pedido],ROWS(($A$347:B455)))),"")</f>
        <v/>
      </c>
      <c r="C455" s="27" t="str">
        <f aca="false">IFERROR(IF(INDEX(Tabela_Pedidos[Tipo],ROWS($A$347:C455))="","",INDEX(Tabela_Pedidos[Tipo],ROWS(($A$347:C455)))),"")</f>
        <v/>
      </c>
      <c r="D455" s="27" t="str">
        <f aca="false">IFERROR(IF(INDEX(Tabela_Pedidos[Ref.Pedido Glintt],ROWS($A$347:D455))="","",INDEX(Tabela_Pedidos[Ref.Pedido Glintt],ROWS(($A$347:D455)))),"")</f>
        <v/>
      </c>
      <c r="E455" s="16" t="str">
        <f aca="false">IFERROR(IF(INDEX(Tabela_Pedidos[Cod.ANF],ROWS($A$347:E455))="","",INDEX(Tabela_Pedidos[Cod.ANF],ROWS(($A$347:E455)))),"")</f>
        <v/>
      </c>
      <c r="F455" s="70" t="str">
        <f aca="false">IFERROR(IF(INDEX(Tabela_Pedidos[Farmácia],ROWS($A$347:F455))="","",INDEX(Tabela_Pedidos[Farmácia],ROWS(($A$347:F455)))),"")</f>
        <v/>
      </c>
      <c r="G455" s="70" t="str">
        <f aca="false">IFERROR(IF(INDEX(Tabela_Pedidos[Localidade],ROWS($A$347:G455))="","",INDEX(Tabela_Pedidos[Localidade],ROWS(($A$347:G455)))),"")</f>
        <v/>
      </c>
      <c r="H455" s="27" t="str">
        <f aca="false">IFERROR(IF(INDEX(Tabela_Pedidos[Equipamento],ROWS($A$347:H455))="","",INDEX(Tabela_Pedidos[Equipamento],ROWS(($A$347:H455)))),"")</f>
        <v/>
      </c>
      <c r="I455" s="70" t="str">
        <f aca="false">IFERROR(IF(INDEX(Tabela_Pedidos[Avaria],ROWS($A$347:I455))="","",INDEX(Tabela_Pedidos[Avaria],ROWS(($A$347:I455)))),"")</f>
        <v/>
      </c>
      <c r="J455" s="23"/>
      <c r="K455" s="21"/>
      <c r="L455" s="24"/>
      <c r="M455" s="16"/>
      <c r="N45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55" s="25" t="str">
        <f aca="false">IF(Tabela_Assis[[#This Row],[Fim Garantia]]="","",IF(TODAY()&gt;Tabela_Assis[[#This Row],[Fim Garantia]],"NÃO","SIM"))</f>
        <v/>
      </c>
      <c r="P455" s="16"/>
      <c r="Q455" s="26"/>
      <c r="R455" s="26"/>
      <c r="S455" s="22"/>
      <c r="T455" s="27"/>
      <c r="U455" s="21"/>
      <c r="V455" s="24" t="str">
        <f aca="false">IF(Tabela_Assis[[#This Row],[Feito Em]]="", IF(Tabela_Assis[[#This Row],[Ref.Pedido Glintt]]="", "", "ABERTO"), IF(Tabela_Assis[[#This Row],[Ref.Pedido Glintt]]="", "ABERTO", "FECHADO"))</f>
        <v/>
      </c>
      <c r="W455" s="19"/>
    </row>
    <row r="456" customFormat="false" ht="15" hidden="false" customHeight="false" outlineLevel="0" collapsed="false">
      <c r="A456" s="16" t="str">
        <f aca="false">IFERROR(IF(INDEX(Tabela_Pedidos[Data],ROWS($A$347:A456))="","",INDEX(Tabela_Pedidos[Data],ROWS(($A$347:A456)))),"")</f>
        <v/>
      </c>
      <c r="B456" s="27" t="str">
        <f aca="false">IFERROR(IF(INDEX(Tabela_Pedidos[Pedido],ROWS($A$347:B456))="","",INDEX(Tabela_Pedidos[Pedido],ROWS(($A$347:B456)))),"")</f>
        <v/>
      </c>
      <c r="C456" s="27" t="str">
        <f aca="false">IFERROR(IF(INDEX(Tabela_Pedidos[Tipo],ROWS($A$347:C456))="","",INDEX(Tabela_Pedidos[Tipo],ROWS(($A$347:C456)))),"")</f>
        <v/>
      </c>
      <c r="D456" s="27" t="str">
        <f aca="false">IFERROR(IF(INDEX(Tabela_Pedidos[Ref.Pedido Glintt],ROWS($A$347:D456))="","",INDEX(Tabela_Pedidos[Ref.Pedido Glintt],ROWS(($A$347:D456)))),"")</f>
        <v/>
      </c>
      <c r="E456" s="16" t="str">
        <f aca="false">IFERROR(IF(INDEX(Tabela_Pedidos[Cod.ANF],ROWS($A$347:E456))="","",INDEX(Tabela_Pedidos[Cod.ANF],ROWS(($A$347:E456)))),"")</f>
        <v/>
      </c>
      <c r="F456" s="70" t="str">
        <f aca="false">IFERROR(IF(INDEX(Tabela_Pedidos[Farmácia],ROWS($A$347:F456))="","",INDEX(Tabela_Pedidos[Farmácia],ROWS(($A$347:F456)))),"")</f>
        <v/>
      </c>
      <c r="G456" s="70" t="str">
        <f aca="false">IFERROR(IF(INDEX(Tabela_Pedidos[Localidade],ROWS($A$347:G456))="","",INDEX(Tabela_Pedidos[Localidade],ROWS(($A$347:G456)))),"")</f>
        <v/>
      </c>
      <c r="H456" s="27" t="str">
        <f aca="false">IFERROR(IF(INDEX(Tabela_Pedidos[Equipamento],ROWS($A$347:H456))="","",INDEX(Tabela_Pedidos[Equipamento],ROWS(($A$347:H456)))),"")</f>
        <v/>
      </c>
      <c r="I456" s="70" t="str">
        <f aca="false">IFERROR(IF(INDEX(Tabela_Pedidos[Avaria],ROWS($A$347:I456))="","",INDEX(Tabela_Pedidos[Avaria],ROWS(($A$347:I456)))),"")</f>
        <v/>
      </c>
      <c r="J456" s="23"/>
      <c r="K456" s="21"/>
      <c r="L456" s="24"/>
      <c r="M456" s="16"/>
      <c r="N45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56" s="25" t="str">
        <f aca="false">IF(Tabela_Assis[[#This Row],[Fim Garantia]]="","",IF(TODAY()&gt;Tabela_Assis[[#This Row],[Fim Garantia]],"NÃO","SIM"))</f>
        <v/>
      </c>
      <c r="P456" s="16"/>
      <c r="Q456" s="26"/>
      <c r="R456" s="26"/>
      <c r="S456" s="22"/>
      <c r="T456" s="27"/>
      <c r="U456" s="21"/>
      <c r="V456" s="24" t="str">
        <f aca="false">IF(Tabela_Assis[[#This Row],[Feito Em]]="", IF(Tabela_Assis[[#This Row],[Ref.Pedido Glintt]]="", "", "ABERTO"), IF(Tabela_Assis[[#This Row],[Ref.Pedido Glintt]]="", "ABERTO", "FECHADO"))</f>
        <v/>
      </c>
      <c r="W456" s="19"/>
    </row>
    <row r="457" customFormat="false" ht="15" hidden="false" customHeight="false" outlineLevel="0" collapsed="false">
      <c r="A457" s="16" t="str">
        <f aca="false">IFERROR(IF(INDEX(Tabela_Pedidos[Data],ROWS($A$347:A457))="","",INDEX(Tabela_Pedidos[Data],ROWS(($A$347:A457)))),"")</f>
        <v/>
      </c>
      <c r="B457" s="27" t="str">
        <f aca="false">IFERROR(IF(INDEX(Tabela_Pedidos[Pedido],ROWS($A$347:B457))="","",INDEX(Tabela_Pedidos[Pedido],ROWS(($A$347:B457)))),"")</f>
        <v/>
      </c>
      <c r="C457" s="27" t="str">
        <f aca="false">IFERROR(IF(INDEX(Tabela_Pedidos[Tipo],ROWS($A$347:C457))="","",INDEX(Tabela_Pedidos[Tipo],ROWS(($A$347:C457)))),"")</f>
        <v/>
      </c>
      <c r="D457" s="27" t="str">
        <f aca="false">IFERROR(IF(INDEX(Tabela_Pedidos[Ref.Pedido Glintt],ROWS($A$347:D457))="","",INDEX(Tabela_Pedidos[Ref.Pedido Glintt],ROWS(($A$347:D457)))),"")</f>
        <v/>
      </c>
      <c r="E457" s="16" t="str">
        <f aca="false">IFERROR(IF(INDEX(Tabela_Pedidos[Cod.ANF],ROWS($A$347:E457))="","",INDEX(Tabela_Pedidos[Cod.ANF],ROWS(($A$347:E457)))),"")</f>
        <v/>
      </c>
      <c r="F457" s="70" t="str">
        <f aca="false">IFERROR(IF(INDEX(Tabela_Pedidos[Farmácia],ROWS($A$347:F457))="","",INDEX(Tabela_Pedidos[Farmácia],ROWS(($A$347:F457)))),"")</f>
        <v/>
      </c>
      <c r="G457" s="70" t="str">
        <f aca="false">IFERROR(IF(INDEX(Tabela_Pedidos[Localidade],ROWS($A$347:G457))="","",INDEX(Tabela_Pedidos[Localidade],ROWS(($A$347:G457)))),"")</f>
        <v/>
      </c>
      <c r="H457" s="27" t="str">
        <f aca="false">IFERROR(IF(INDEX(Tabela_Pedidos[Equipamento],ROWS($A$347:H457))="","",INDEX(Tabela_Pedidos[Equipamento],ROWS(($A$347:H457)))),"")</f>
        <v/>
      </c>
      <c r="I457" s="70" t="str">
        <f aca="false">IFERROR(IF(INDEX(Tabela_Pedidos[Avaria],ROWS($A$347:I457))="","",INDEX(Tabela_Pedidos[Avaria],ROWS(($A$347:I457)))),"")</f>
        <v/>
      </c>
      <c r="J457" s="23"/>
      <c r="K457" s="21"/>
      <c r="L457" s="24"/>
      <c r="M457" s="16"/>
      <c r="N45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57" s="25" t="str">
        <f aca="false">IF(Tabela_Assis[[#This Row],[Fim Garantia]]="","",IF(TODAY()&gt;Tabela_Assis[[#This Row],[Fim Garantia]],"NÃO","SIM"))</f>
        <v/>
      </c>
      <c r="P457" s="16"/>
      <c r="Q457" s="26"/>
      <c r="R457" s="26"/>
      <c r="S457" s="22"/>
      <c r="T457" s="27"/>
      <c r="U457" s="21"/>
      <c r="V457" s="24" t="str">
        <f aca="false">IF(Tabela_Assis[[#This Row],[Feito Em]]="", IF(Tabela_Assis[[#This Row],[Ref.Pedido Glintt]]="", "", "ABERTO"), IF(Tabela_Assis[[#This Row],[Ref.Pedido Glintt]]="", "ABERTO", "FECHADO"))</f>
        <v/>
      </c>
      <c r="W457" s="19"/>
    </row>
    <row r="458" customFormat="false" ht="15" hidden="false" customHeight="false" outlineLevel="0" collapsed="false">
      <c r="A458" s="16" t="str">
        <f aca="false">IFERROR(IF(INDEX(Tabela_Pedidos[Data],ROWS($A$347:A458))="","",INDEX(Tabela_Pedidos[Data],ROWS(($A$347:A458)))),"")</f>
        <v/>
      </c>
      <c r="B458" s="27" t="str">
        <f aca="false">IFERROR(IF(INDEX(Tabela_Pedidos[Pedido],ROWS($A$347:B458))="","",INDEX(Tabela_Pedidos[Pedido],ROWS(($A$347:B458)))),"")</f>
        <v/>
      </c>
      <c r="C458" s="27" t="str">
        <f aca="false">IFERROR(IF(INDEX(Tabela_Pedidos[Tipo],ROWS($A$347:C458))="","",INDEX(Tabela_Pedidos[Tipo],ROWS(($A$347:C458)))),"")</f>
        <v/>
      </c>
      <c r="D458" s="27" t="str">
        <f aca="false">IFERROR(IF(INDEX(Tabela_Pedidos[Ref.Pedido Glintt],ROWS($A$347:D458))="","",INDEX(Tabela_Pedidos[Ref.Pedido Glintt],ROWS(($A$347:D458)))),"")</f>
        <v/>
      </c>
      <c r="E458" s="16" t="str">
        <f aca="false">IFERROR(IF(INDEX(Tabela_Pedidos[Cod.ANF],ROWS($A$347:E458))="","",INDEX(Tabela_Pedidos[Cod.ANF],ROWS(($A$347:E458)))),"")</f>
        <v/>
      </c>
      <c r="F458" s="70" t="str">
        <f aca="false">IFERROR(IF(INDEX(Tabela_Pedidos[Farmácia],ROWS($A$347:F458))="","",INDEX(Tabela_Pedidos[Farmácia],ROWS(($A$347:F458)))),"")</f>
        <v/>
      </c>
      <c r="G458" s="70" t="str">
        <f aca="false">IFERROR(IF(INDEX(Tabela_Pedidos[Localidade],ROWS($A$347:G458))="","",INDEX(Tabela_Pedidos[Localidade],ROWS(($A$347:G458)))),"")</f>
        <v/>
      </c>
      <c r="H458" s="27" t="str">
        <f aca="false">IFERROR(IF(INDEX(Tabela_Pedidos[Equipamento],ROWS($A$347:H458))="","",INDEX(Tabela_Pedidos[Equipamento],ROWS(($A$347:H458)))),"")</f>
        <v/>
      </c>
      <c r="I458" s="70" t="str">
        <f aca="false">IFERROR(IF(INDEX(Tabela_Pedidos[Avaria],ROWS($A$347:I458))="","",INDEX(Tabela_Pedidos[Avaria],ROWS(($A$347:I458)))),"")</f>
        <v/>
      </c>
      <c r="J458" s="23"/>
      <c r="K458" s="21"/>
      <c r="L458" s="24"/>
      <c r="M458" s="16"/>
      <c r="N45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58" s="25" t="str">
        <f aca="false">IF(Tabela_Assis[[#This Row],[Fim Garantia]]="","",IF(TODAY()&gt;Tabela_Assis[[#This Row],[Fim Garantia]],"NÃO","SIM"))</f>
        <v/>
      </c>
      <c r="P458" s="16"/>
      <c r="Q458" s="26"/>
      <c r="R458" s="26"/>
      <c r="S458" s="22"/>
      <c r="T458" s="27"/>
      <c r="U458" s="21"/>
      <c r="V458" s="24" t="str">
        <f aca="false">IF(Tabela_Assis[[#This Row],[Feito Em]]="", IF(Tabela_Assis[[#This Row],[Ref.Pedido Glintt]]="", "", "ABERTO"), IF(Tabela_Assis[[#This Row],[Ref.Pedido Glintt]]="", "ABERTO", "FECHADO"))</f>
        <v/>
      </c>
      <c r="W458" s="19"/>
    </row>
    <row r="459" customFormat="false" ht="15" hidden="false" customHeight="false" outlineLevel="0" collapsed="false">
      <c r="A459" s="16" t="str">
        <f aca="false">IFERROR(IF(INDEX(Tabela_Pedidos[Data],ROWS($A$347:A459))="","",INDEX(Tabela_Pedidos[Data],ROWS(($A$347:A459)))),"")</f>
        <v/>
      </c>
      <c r="B459" s="27" t="str">
        <f aca="false">IFERROR(IF(INDEX(Tabela_Pedidos[Pedido],ROWS($A$347:B459))="","",INDEX(Tabela_Pedidos[Pedido],ROWS(($A$347:B459)))),"")</f>
        <v/>
      </c>
      <c r="C459" s="27" t="str">
        <f aca="false">IFERROR(IF(INDEX(Tabela_Pedidos[Tipo],ROWS($A$347:C459))="","",INDEX(Tabela_Pedidos[Tipo],ROWS(($A$347:C459)))),"")</f>
        <v/>
      </c>
      <c r="D459" s="27" t="str">
        <f aca="false">IFERROR(IF(INDEX(Tabela_Pedidos[Ref.Pedido Glintt],ROWS($A$347:D459))="","",INDEX(Tabela_Pedidos[Ref.Pedido Glintt],ROWS(($A$347:D459)))),"")</f>
        <v/>
      </c>
      <c r="E459" s="16" t="str">
        <f aca="false">IFERROR(IF(INDEX(Tabela_Pedidos[Cod.ANF],ROWS($A$347:E459))="","",INDEX(Tabela_Pedidos[Cod.ANF],ROWS(($A$347:E459)))),"")</f>
        <v/>
      </c>
      <c r="F459" s="70" t="str">
        <f aca="false">IFERROR(IF(INDEX(Tabela_Pedidos[Farmácia],ROWS($A$347:F459))="","",INDEX(Tabela_Pedidos[Farmácia],ROWS(($A$347:F459)))),"")</f>
        <v/>
      </c>
      <c r="G459" s="70" t="str">
        <f aca="false">IFERROR(IF(INDEX(Tabela_Pedidos[Localidade],ROWS($A$347:G459))="","",INDEX(Tabela_Pedidos[Localidade],ROWS(($A$347:G459)))),"")</f>
        <v/>
      </c>
      <c r="H459" s="27" t="str">
        <f aca="false">IFERROR(IF(INDEX(Tabela_Pedidos[Equipamento],ROWS($A$347:H459))="","",INDEX(Tabela_Pedidos[Equipamento],ROWS(($A$347:H459)))),"")</f>
        <v/>
      </c>
      <c r="I459" s="70" t="str">
        <f aca="false">IFERROR(IF(INDEX(Tabela_Pedidos[Avaria],ROWS($A$347:I459))="","",INDEX(Tabela_Pedidos[Avaria],ROWS(($A$347:I459)))),"")</f>
        <v/>
      </c>
      <c r="J459" s="23"/>
      <c r="K459" s="21"/>
      <c r="L459" s="24"/>
      <c r="M459" s="16"/>
      <c r="N45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59" s="25" t="str">
        <f aca="false">IF(Tabela_Assis[[#This Row],[Fim Garantia]]="","",IF(TODAY()&gt;Tabela_Assis[[#This Row],[Fim Garantia]],"NÃO","SIM"))</f>
        <v/>
      </c>
      <c r="P459" s="16"/>
      <c r="Q459" s="26"/>
      <c r="R459" s="26"/>
      <c r="S459" s="22"/>
      <c r="T459" s="27"/>
      <c r="U459" s="21"/>
      <c r="V459" s="24" t="str">
        <f aca="false">IF(Tabela_Assis[[#This Row],[Feito Em]]="", IF(Tabela_Assis[[#This Row],[Ref.Pedido Glintt]]="", "", "ABERTO"), IF(Tabela_Assis[[#This Row],[Ref.Pedido Glintt]]="", "ABERTO", "FECHADO"))</f>
        <v/>
      </c>
      <c r="W459" s="19"/>
    </row>
    <row r="460" customFormat="false" ht="15" hidden="false" customHeight="false" outlineLevel="0" collapsed="false">
      <c r="A460" s="16" t="str">
        <f aca="false">IFERROR(IF(INDEX(Tabela_Pedidos[Data],ROWS($A$347:A460))="","",INDEX(Tabela_Pedidos[Data],ROWS(($A$347:A460)))),"")</f>
        <v/>
      </c>
      <c r="B460" s="27" t="str">
        <f aca="false">IFERROR(IF(INDEX(Tabela_Pedidos[Pedido],ROWS($A$347:B460))="","",INDEX(Tabela_Pedidos[Pedido],ROWS(($A$347:B460)))),"")</f>
        <v/>
      </c>
      <c r="C460" s="27" t="str">
        <f aca="false">IFERROR(IF(INDEX(Tabela_Pedidos[Tipo],ROWS($A$347:C460))="","",INDEX(Tabela_Pedidos[Tipo],ROWS(($A$347:C460)))),"")</f>
        <v/>
      </c>
      <c r="D460" s="27" t="str">
        <f aca="false">IFERROR(IF(INDEX(Tabela_Pedidos[Ref.Pedido Glintt],ROWS($A$347:D460))="","",INDEX(Tabela_Pedidos[Ref.Pedido Glintt],ROWS(($A$347:D460)))),"")</f>
        <v/>
      </c>
      <c r="E460" s="16" t="str">
        <f aca="false">IFERROR(IF(INDEX(Tabela_Pedidos[Cod.ANF],ROWS($A$347:E460))="","",INDEX(Tabela_Pedidos[Cod.ANF],ROWS(($A$347:E460)))),"")</f>
        <v/>
      </c>
      <c r="F460" s="70" t="str">
        <f aca="false">IFERROR(IF(INDEX(Tabela_Pedidos[Farmácia],ROWS($A$347:F460))="","",INDEX(Tabela_Pedidos[Farmácia],ROWS(($A$347:F460)))),"")</f>
        <v/>
      </c>
      <c r="G460" s="70" t="str">
        <f aca="false">IFERROR(IF(INDEX(Tabela_Pedidos[Localidade],ROWS($A$347:G460))="","",INDEX(Tabela_Pedidos[Localidade],ROWS(($A$347:G460)))),"")</f>
        <v/>
      </c>
      <c r="H460" s="27" t="str">
        <f aca="false">IFERROR(IF(INDEX(Tabela_Pedidos[Equipamento],ROWS($A$347:H460))="","",INDEX(Tabela_Pedidos[Equipamento],ROWS(($A$347:H460)))),"")</f>
        <v/>
      </c>
      <c r="I460" s="70" t="str">
        <f aca="false">IFERROR(IF(INDEX(Tabela_Pedidos[Avaria],ROWS($A$347:I460))="","",INDEX(Tabela_Pedidos[Avaria],ROWS(($A$347:I460)))),"")</f>
        <v/>
      </c>
      <c r="J460" s="23"/>
      <c r="K460" s="21"/>
      <c r="L460" s="24"/>
      <c r="M460" s="16"/>
      <c r="N46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60" s="25" t="str">
        <f aca="false">IF(Tabela_Assis[[#This Row],[Fim Garantia]]="","",IF(TODAY()&gt;Tabela_Assis[[#This Row],[Fim Garantia]],"NÃO","SIM"))</f>
        <v/>
      </c>
      <c r="P460" s="16"/>
      <c r="Q460" s="26"/>
      <c r="R460" s="26"/>
      <c r="S460" s="22"/>
      <c r="T460" s="27"/>
      <c r="U460" s="21"/>
      <c r="V460" s="24" t="str">
        <f aca="false">IF(Tabela_Assis[[#This Row],[Feito Em]]="", IF(Tabela_Assis[[#This Row],[Ref.Pedido Glintt]]="", "", "ABERTO"), IF(Tabela_Assis[[#This Row],[Ref.Pedido Glintt]]="", "ABERTO", "FECHADO"))</f>
        <v/>
      </c>
      <c r="W460" s="19"/>
    </row>
    <row r="461" customFormat="false" ht="15" hidden="false" customHeight="false" outlineLevel="0" collapsed="false">
      <c r="A461" s="16" t="str">
        <f aca="false">IFERROR(IF(INDEX(Tabela_Pedidos[Data],ROWS($A$347:A461))="","",INDEX(Tabela_Pedidos[Data],ROWS(($A$347:A461)))),"")</f>
        <v/>
      </c>
      <c r="B461" s="27" t="str">
        <f aca="false">IFERROR(IF(INDEX(Tabela_Pedidos[Pedido],ROWS($A$347:B461))="","",INDEX(Tabela_Pedidos[Pedido],ROWS(($A$347:B461)))),"")</f>
        <v/>
      </c>
      <c r="C461" s="27" t="str">
        <f aca="false">IFERROR(IF(INDEX(Tabela_Pedidos[Tipo],ROWS($A$347:C461))="","",INDEX(Tabela_Pedidos[Tipo],ROWS(($A$347:C461)))),"")</f>
        <v/>
      </c>
      <c r="D461" s="27" t="str">
        <f aca="false">IFERROR(IF(INDEX(Tabela_Pedidos[Ref.Pedido Glintt],ROWS($A$347:D461))="","",INDEX(Tabela_Pedidos[Ref.Pedido Glintt],ROWS(($A$347:D461)))),"")</f>
        <v/>
      </c>
      <c r="E461" s="16" t="str">
        <f aca="false">IFERROR(IF(INDEX(Tabela_Pedidos[Cod.ANF],ROWS($A$347:E461))="","",INDEX(Tabela_Pedidos[Cod.ANF],ROWS(($A$347:E461)))),"")</f>
        <v/>
      </c>
      <c r="F461" s="70" t="str">
        <f aca="false">IFERROR(IF(INDEX(Tabela_Pedidos[Farmácia],ROWS($A$347:F461))="","",INDEX(Tabela_Pedidos[Farmácia],ROWS(($A$347:F461)))),"")</f>
        <v/>
      </c>
      <c r="G461" s="70" t="str">
        <f aca="false">IFERROR(IF(INDEX(Tabela_Pedidos[Localidade],ROWS($A$347:G461))="","",INDEX(Tabela_Pedidos[Localidade],ROWS(($A$347:G461)))),"")</f>
        <v/>
      </c>
      <c r="H461" s="27" t="str">
        <f aca="false">IFERROR(IF(INDEX(Tabela_Pedidos[Equipamento],ROWS($A$347:H461))="","",INDEX(Tabela_Pedidos[Equipamento],ROWS(($A$347:H461)))),"")</f>
        <v/>
      </c>
      <c r="I461" s="70" t="str">
        <f aca="false">IFERROR(IF(INDEX(Tabela_Pedidos[Avaria],ROWS($A$347:I461))="","",INDEX(Tabela_Pedidos[Avaria],ROWS(($A$347:I461)))),"")</f>
        <v/>
      </c>
      <c r="J461" s="23"/>
      <c r="K461" s="21"/>
      <c r="L461" s="24"/>
      <c r="M461" s="16"/>
      <c r="N46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61" s="25" t="str">
        <f aca="false">IF(Tabela_Assis[[#This Row],[Fim Garantia]]="","",IF(TODAY()&gt;Tabela_Assis[[#This Row],[Fim Garantia]],"NÃO","SIM"))</f>
        <v/>
      </c>
      <c r="P461" s="16"/>
      <c r="Q461" s="26"/>
      <c r="R461" s="26"/>
      <c r="S461" s="22"/>
      <c r="T461" s="27"/>
      <c r="U461" s="21"/>
      <c r="V461" s="24" t="str">
        <f aca="false">IF(Tabela_Assis[[#This Row],[Feito Em]]="", IF(Tabela_Assis[[#This Row],[Ref.Pedido Glintt]]="", "", "ABERTO"), IF(Tabela_Assis[[#This Row],[Ref.Pedido Glintt]]="", "ABERTO", "FECHADO"))</f>
        <v/>
      </c>
      <c r="W461" s="19"/>
    </row>
    <row r="462" customFormat="false" ht="15" hidden="false" customHeight="false" outlineLevel="0" collapsed="false">
      <c r="A462" s="16" t="str">
        <f aca="false">IFERROR(IF(INDEX(Tabela_Pedidos[Data],ROWS($A$347:A462))="","",INDEX(Tabela_Pedidos[Data],ROWS(($A$347:A462)))),"")</f>
        <v/>
      </c>
      <c r="B462" s="27" t="str">
        <f aca="false">IFERROR(IF(INDEX(Tabela_Pedidos[Pedido],ROWS($A$347:B462))="","",INDEX(Tabela_Pedidos[Pedido],ROWS(($A$347:B462)))),"")</f>
        <v/>
      </c>
      <c r="C462" s="27" t="str">
        <f aca="false">IFERROR(IF(INDEX(Tabela_Pedidos[Tipo],ROWS($A$347:C462))="","",INDEX(Tabela_Pedidos[Tipo],ROWS(($A$347:C462)))),"")</f>
        <v/>
      </c>
      <c r="D462" s="27" t="str">
        <f aca="false">IFERROR(IF(INDEX(Tabela_Pedidos[Ref.Pedido Glintt],ROWS($A$347:D462))="","",INDEX(Tabela_Pedidos[Ref.Pedido Glintt],ROWS(($A$347:D462)))),"")</f>
        <v/>
      </c>
      <c r="E462" s="16" t="str">
        <f aca="false">IFERROR(IF(INDEX(Tabela_Pedidos[Cod.ANF],ROWS($A$347:E462))="","",INDEX(Tabela_Pedidos[Cod.ANF],ROWS(($A$347:E462)))),"")</f>
        <v/>
      </c>
      <c r="F462" s="70" t="str">
        <f aca="false">IFERROR(IF(INDEX(Tabela_Pedidos[Farmácia],ROWS($A$347:F462))="","",INDEX(Tabela_Pedidos[Farmácia],ROWS(($A$347:F462)))),"")</f>
        <v/>
      </c>
      <c r="G462" s="70" t="str">
        <f aca="false">IFERROR(IF(INDEX(Tabela_Pedidos[Localidade],ROWS($A$347:G462))="","",INDEX(Tabela_Pedidos[Localidade],ROWS(($A$347:G462)))),"")</f>
        <v/>
      </c>
      <c r="H462" s="27" t="str">
        <f aca="false">IFERROR(IF(INDEX(Tabela_Pedidos[Equipamento],ROWS($A$347:H462))="","",INDEX(Tabela_Pedidos[Equipamento],ROWS(($A$347:H462)))),"")</f>
        <v/>
      </c>
      <c r="I462" s="70" t="str">
        <f aca="false">IFERROR(IF(INDEX(Tabela_Pedidos[Avaria],ROWS($A$347:I462))="","",INDEX(Tabela_Pedidos[Avaria],ROWS(($A$347:I462)))),"")</f>
        <v/>
      </c>
      <c r="J462" s="23"/>
      <c r="K462" s="21"/>
      <c r="L462" s="24"/>
      <c r="M462" s="16"/>
      <c r="N46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62" s="25" t="str">
        <f aca="false">IF(Tabela_Assis[[#This Row],[Fim Garantia]]="","",IF(TODAY()&gt;Tabela_Assis[[#This Row],[Fim Garantia]],"NÃO","SIM"))</f>
        <v/>
      </c>
      <c r="P462" s="16"/>
      <c r="Q462" s="26"/>
      <c r="R462" s="26"/>
      <c r="S462" s="22"/>
      <c r="T462" s="27"/>
      <c r="U462" s="21"/>
      <c r="V462" s="24" t="str">
        <f aca="false">IF(Tabela_Assis[[#This Row],[Feito Em]]="", IF(Tabela_Assis[[#This Row],[Ref.Pedido Glintt]]="", "", "ABERTO"), IF(Tabela_Assis[[#This Row],[Ref.Pedido Glintt]]="", "ABERTO", "FECHADO"))</f>
        <v/>
      </c>
      <c r="W462" s="19"/>
    </row>
    <row r="463" customFormat="false" ht="15" hidden="false" customHeight="false" outlineLevel="0" collapsed="false">
      <c r="A463" s="16" t="str">
        <f aca="false">IFERROR(IF(INDEX(Tabela_Pedidos[Data],ROWS($A$347:A463))="","",INDEX(Tabela_Pedidos[Data],ROWS(($A$347:A463)))),"")</f>
        <v/>
      </c>
      <c r="B463" s="27" t="str">
        <f aca="false">IFERROR(IF(INDEX(Tabela_Pedidos[Pedido],ROWS($A$347:B463))="","",INDEX(Tabela_Pedidos[Pedido],ROWS(($A$347:B463)))),"")</f>
        <v/>
      </c>
      <c r="C463" s="27" t="str">
        <f aca="false">IFERROR(IF(INDEX(Tabela_Pedidos[Tipo],ROWS($A$347:C463))="","",INDEX(Tabela_Pedidos[Tipo],ROWS(($A$347:C463)))),"")</f>
        <v/>
      </c>
      <c r="D463" s="27" t="str">
        <f aca="false">IFERROR(IF(INDEX(Tabela_Pedidos[Ref.Pedido Glintt],ROWS($A$347:D463))="","",INDEX(Tabela_Pedidos[Ref.Pedido Glintt],ROWS(($A$347:D463)))),"")</f>
        <v/>
      </c>
      <c r="E463" s="16" t="str">
        <f aca="false">IFERROR(IF(INDEX(Tabela_Pedidos[Cod.ANF],ROWS($A$347:E463))="","",INDEX(Tabela_Pedidos[Cod.ANF],ROWS(($A$347:E463)))),"")</f>
        <v/>
      </c>
      <c r="F463" s="70" t="str">
        <f aca="false">IFERROR(IF(INDEX(Tabela_Pedidos[Farmácia],ROWS($A$347:F463))="","",INDEX(Tabela_Pedidos[Farmácia],ROWS(($A$347:F463)))),"")</f>
        <v/>
      </c>
      <c r="G463" s="70" t="str">
        <f aca="false">IFERROR(IF(INDEX(Tabela_Pedidos[Localidade],ROWS($A$347:G463))="","",INDEX(Tabela_Pedidos[Localidade],ROWS(($A$347:G463)))),"")</f>
        <v/>
      </c>
      <c r="H463" s="27" t="str">
        <f aca="false">IFERROR(IF(INDEX(Tabela_Pedidos[Equipamento],ROWS($A$347:H463))="","",INDEX(Tabela_Pedidos[Equipamento],ROWS(($A$347:H463)))),"")</f>
        <v/>
      </c>
      <c r="I463" s="70" t="str">
        <f aca="false">IFERROR(IF(INDEX(Tabela_Pedidos[Avaria],ROWS($A$347:I463))="","",INDEX(Tabela_Pedidos[Avaria],ROWS(($A$347:I463)))),"")</f>
        <v/>
      </c>
      <c r="J463" s="23"/>
      <c r="K463" s="21"/>
      <c r="L463" s="24"/>
      <c r="M463" s="16"/>
      <c r="N46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63" s="25" t="str">
        <f aca="false">IF(Tabela_Assis[[#This Row],[Fim Garantia]]="","",IF(TODAY()&gt;Tabela_Assis[[#This Row],[Fim Garantia]],"NÃO","SIM"))</f>
        <v/>
      </c>
      <c r="P463" s="16"/>
      <c r="Q463" s="26"/>
      <c r="R463" s="26"/>
      <c r="S463" s="22"/>
      <c r="T463" s="27"/>
      <c r="U463" s="21"/>
      <c r="V463" s="24" t="str">
        <f aca="false">IF(Tabela_Assis[[#This Row],[Feito Em]]="", IF(Tabela_Assis[[#This Row],[Ref.Pedido Glintt]]="", "", "ABERTO"), IF(Tabela_Assis[[#This Row],[Ref.Pedido Glintt]]="", "ABERTO", "FECHADO"))</f>
        <v/>
      </c>
      <c r="W463" s="19"/>
    </row>
    <row r="464" customFormat="false" ht="15" hidden="false" customHeight="false" outlineLevel="0" collapsed="false">
      <c r="A464" s="16" t="str">
        <f aca="false">IFERROR(IF(INDEX(Tabela_Pedidos[Data],ROWS($A$347:A464))="","",INDEX(Tabela_Pedidos[Data],ROWS(($A$347:A464)))),"")</f>
        <v/>
      </c>
      <c r="B464" s="27" t="str">
        <f aca="false">IFERROR(IF(INDEX(Tabela_Pedidos[Pedido],ROWS($A$347:B464))="","",INDEX(Tabela_Pedidos[Pedido],ROWS(($A$347:B464)))),"")</f>
        <v/>
      </c>
      <c r="C464" s="27" t="str">
        <f aca="false">IFERROR(IF(INDEX(Tabela_Pedidos[Tipo],ROWS($A$347:C464))="","",INDEX(Tabela_Pedidos[Tipo],ROWS(($A$347:C464)))),"")</f>
        <v/>
      </c>
      <c r="D464" s="27" t="str">
        <f aca="false">IFERROR(IF(INDEX(Tabela_Pedidos[Ref.Pedido Glintt],ROWS($A$347:D464))="","",INDEX(Tabela_Pedidos[Ref.Pedido Glintt],ROWS(($A$347:D464)))),"")</f>
        <v/>
      </c>
      <c r="E464" s="16" t="str">
        <f aca="false">IFERROR(IF(INDEX(Tabela_Pedidos[Cod.ANF],ROWS($A$347:E464))="","",INDEX(Tabela_Pedidos[Cod.ANF],ROWS(($A$347:E464)))),"")</f>
        <v/>
      </c>
      <c r="F464" s="70" t="str">
        <f aca="false">IFERROR(IF(INDEX(Tabela_Pedidos[Farmácia],ROWS($A$347:F464))="","",INDEX(Tabela_Pedidos[Farmácia],ROWS(($A$347:F464)))),"")</f>
        <v/>
      </c>
      <c r="G464" s="70" t="str">
        <f aca="false">IFERROR(IF(INDEX(Tabela_Pedidos[Localidade],ROWS($A$347:G464))="","",INDEX(Tabela_Pedidos[Localidade],ROWS(($A$347:G464)))),"")</f>
        <v/>
      </c>
      <c r="H464" s="27" t="str">
        <f aca="false">IFERROR(IF(INDEX(Tabela_Pedidos[Equipamento],ROWS($A$347:H464))="","",INDEX(Tabela_Pedidos[Equipamento],ROWS(($A$347:H464)))),"")</f>
        <v/>
      </c>
      <c r="I464" s="70" t="str">
        <f aca="false">IFERROR(IF(INDEX(Tabela_Pedidos[Avaria],ROWS($A$347:I464))="","",INDEX(Tabela_Pedidos[Avaria],ROWS(($A$347:I464)))),"")</f>
        <v/>
      </c>
      <c r="J464" s="23"/>
      <c r="K464" s="21"/>
      <c r="L464" s="24"/>
      <c r="M464" s="16"/>
      <c r="N46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64" s="25" t="str">
        <f aca="false">IF(Tabela_Assis[[#This Row],[Fim Garantia]]="","",IF(TODAY()&gt;Tabela_Assis[[#This Row],[Fim Garantia]],"NÃO","SIM"))</f>
        <v/>
      </c>
      <c r="P464" s="16"/>
      <c r="Q464" s="26"/>
      <c r="R464" s="26"/>
      <c r="S464" s="22"/>
      <c r="T464" s="27"/>
      <c r="U464" s="21"/>
      <c r="V464" s="24" t="str">
        <f aca="false">IF(Tabela_Assis[[#This Row],[Feito Em]]="", IF(Tabela_Assis[[#This Row],[Ref.Pedido Glintt]]="", "", "ABERTO"), IF(Tabela_Assis[[#This Row],[Ref.Pedido Glintt]]="", "ABERTO", "FECHADO"))</f>
        <v/>
      </c>
      <c r="W464" s="19"/>
    </row>
    <row r="465" customFormat="false" ht="15" hidden="false" customHeight="false" outlineLevel="0" collapsed="false">
      <c r="A465" s="16" t="str">
        <f aca="false">IFERROR(IF(INDEX(Tabela_Pedidos[Data],ROWS($A$347:A465))="","",INDEX(Tabela_Pedidos[Data],ROWS(($A$347:A465)))),"")</f>
        <v/>
      </c>
      <c r="B465" s="27" t="str">
        <f aca="false">IFERROR(IF(INDEX(Tabela_Pedidos[Pedido],ROWS($A$347:B465))="","",INDEX(Tabela_Pedidos[Pedido],ROWS(($A$347:B465)))),"")</f>
        <v/>
      </c>
      <c r="C465" s="27" t="str">
        <f aca="false">IFERROR(IF(INDEX(Tabela_Pedidos[Tipo],ROWS($A$347:C465))="","",INDEX(Tabela_Pedidos[Tipo],ROWS(($A$347:C465)))),"")</f>
        <v/>
      </c>
      <c r="D465" s="27" t="str">
        <f aca="false">IFERROR(IF(INDEX(Tabela_Pedidos[Ref.Pedido Glintt],ROWS($A$347:D465))="","",INDEX(Tabela_Pedidos[Ref.Pedido Glintt],ROWS(($A$347:D465)))),"")</f>
        <v/>
      </c>
      <c r="E465" s="16" t="str">
        <f aca="false">IFERROR(IF(INDEX(Tabela_Pedidos[Cod.ANF],ROWS($A$347:E465))="","",INDEX(Tabela_Pedidos[Cod.ANF],ROWS(($A$347:E465)))),"")</f>
        <v/>
      </c>
      <c r="F465" s="70" t="str">
        <f aca="false">IFERROR(IF(INDEX(Tabela_Pedidos[Farmácia],ROWS($A$347:F465))="","",INDEX(Tabela_Pedidos[Farmácia],ROWS(($A$347:F465)))),"")</f>
        <v/>
      </c>
      <c r="G465" s="70" t="str">
        <f aca="false">IFERROR(IF(INDEX(Tabela_Pedidos[Localidade],ROWS($A$347:G465))="","",INDEX(Tabela_Pedidos[Localidade],ROWS(($A$347:G465)))),"")</f>
        <v/>
      </c>
      <c r="H465" s="27" t="str">
        <f aca="false">IFERROR(IF(INDEX(Tabela_Pedidos[Equipamento],ROWS($A$347:H465))="","",INDEX(Tabela_Pedidos[Equipamento],ROWS(($A$347:H465)))),"")</f>
        <v/>
      </c>
      <c r="I465" s="70" t="str">
        <f aca="false">IFERROR(IF(INDEX(Tabela_Pedidos[Avaria],ROWS($A$347:I465))="","",INDEX(Tabela_Pedidos[Avaria],ROWS(($A$347:I465)))),"")</f>
        <v/>
      </c>
      <c r="J465" s="23"/>
      <c r="K465" s="21"/>
      <c r="L465" s="24"/>
      <c r="M465" s="16"/>
      <c r="N46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65" s="25" t="str">
        <f aca="false">IF(Tabela_Assis[[#This Row],[Fim Garantia]]="","",IF(TODAY()&gt;Tabela_Assis[[#This Row],[Fim Garantia]],"NÃO","SIM"))</f>
        <v/>
      </c>
      <c r="P465" s="16"/>
      <c r="Q465" s="26"/>
      <c r="R465" s="26"/>
      <c r="S465" s="22"/>
      <c r="T465" s="27"/>
      <c r="U465" s="21"/>
      <c r="V465" s="24" t="str">
        <f aca="false">IF(Tabela_Assis[[#This Row],[Feito Em]]="", IF(Tabela_Assis[[#This Row],[Ref.Pedido Glintt]]="", "", "ABERTO"), IF(Tabela_Assis[[#This Row],[Ref.Pedido Glintt]]="", "ABERTO", "FECHADO"))</f>
        <v/>
      </c>
      <c r="W465" s="19"/>
    </row>
    <row r="466" customFormat="false" ht="15" hidden="false" customHeight="false" outlineLevel="0" collapsed="false">
      <c r="A466" s="16" t="str">
        <f aca="false">IFERROR(IF(INDEX(Tabela_Pedidos[Data],ROWS($A$347:A466))="","",INDEX(Tabela_Pedidos[Data],ROWS(($A$347:A466)))),"")</f>
        <v/>
      </c>
      <c r="B466" s="27" t="str">
        <f aca="false">IFERROR(IF(INDEX(Tabela_Pedidos[Pedido],ROWS($A$347:B466))="","",INDEX(Tabela_Pedidos[Pedido],ROWS(($A$347:B466)))),"")</f>
        <v/>
      </c>
      <c r="C466" s="27" t="str">
        <f aca="false">IFERROR(IF(INDEX(Tabela_Pedidos[Tipo],ROWS($A$347:C466))="","",INDEX(Tabela_Pedidos[Tipo],ROWS(($A$347:C466)))),"")</f>
        <v/>
      </c>
      <c r="D466" s="27" t="str">
        <f aca="false">IFERROR(IF(INDEX(Tabela_Pedidos[Ref.Pedido Glintt],ROWS($A$347:D466))="","",INDEX(Tabela_Pedidos[Ref.Pedido Glintt],ROWS(($A$347:D466)))),"")</f>
        <v/>
      </c>
      <c r="E466" s="16" t="str">
        <f aca="false">IFERROR(IF(INDEX(Tabela_Pedidos[Cod.ANF],ROWS($A$347:E466))="","",INDEX(Tabela_Pedidos[Cod.ANF],ROWS(($A$347:E466)))),"")</f>
        <v/>
      </c>
      <c r="F466" s="70" t="str">
        <f aca="false">IFERROR(IF(INDEX(Tabela_Pedidos[Farmácia],ROWS($A$347:F466))="","",INDEX(Tabela_Pedidos[Farmácia],ROWS(($A$347:F466)))),"")</f>
        <v/>
      </c>
      <c r="G466" s="70" t="str">
        <f aca="false">IFERROR(IF(INDEX(Tabela_Pedidos[Localidade],ROWS($A$347:G466))="","",INDEX(Tabela_Pedidos[Localidade],ROWS(($A$347:G466)))),"")</f>
        <v/>
      </c>
      <c r="H466" s="27" t="str">
        <f aca="false">IFERROR(IF(INDEX(Tabela_Pedidos[Equipamento],ROWS($A$347:H466))="","",INDEX(Tabela_Pedidos[Equipamento],ROWS(($A$347:H466)))),"")</f>
        <v/>
      </c>
      <c r="I466" s="70" t="str">
        <f aca="false">IFERROR(IF(INDEX(Tabela_Pedidos[Avaria],ROWS($A$347:I466))="","",INDEX(Tabela_Pedidos[Avaria],ROWS(($A$347:I466)))),"")</f>
        <v/>
      </c>
      <c r="J466" s="23"/>
      <c r="K466" s="21"/>
      <c r="L466" s="24"/>
      <c r="M466" s="16"/>
      <c r="N46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66" s="25" t="str">
        <f aca="false">IF(Tabela_Assis[[#This Row],[Fim Garantia]]="","",IF(TODAY()&gt;Tabela_Assis[[#This Row],[Fim Garantia]],"NÃO","SIM"))</f>
        <v/>
      </c>
      <c r="P466" s="16"/>
      <c r="Q466" s="26"/>
      <c r="R466" s="26"/>
      <c r="S466" s="22"/>
      <c r="T466" s="27"/>
      <c r="U466" s="21"/>
      <c r="V466" s="24" t="str">
        <f aca="false">IF(Tabela_Assis[[#This Row],[Feito Em]]="", IF(Tabela_Assis[[#This Row],[Ref.Pedido Glintt]]="", "", "ABERTO"), IF(Tabela_Assis[[#This Row],[Ref.Pedido Glintt]]="", "ABERTO", "FECHADO"))</f>
        <v/>
      </c>
      <c r="W466" s="19"/>
    </row>
    <row r="467" customFormat="false" ht="15" hidden="false" customHeight="false" outlineLevel="0" collapsed="false">
      <c r="A467" s="16" t="str">
        <f aca="false">IFERROR(IF(INDEX(Tabela_Pedidos[Data],ROWS($A$347:A467))="","",INDEX(Tabela_Pedidos[Data],ROWS(($A$347:A467)))),"")</f>
        <v/>
      </c>
      <c r="B467" s="27" t="str">
        <f aca="false">IFERROR(IF(INDEX(Tabela_Pedidos[Pedido],ROWS($A$347:B467))="","",INDEX(Tabela_Pedidos[Pedido],ROWS(($A$347:B467)))),"")</f>
        <v/>
      </c>
      <c r="C467" s="27" t="str">
        <f aca="false">IFERROR(IF(INDEX(Tabela_Pedidos[Tipo],ROWS($A$347:C467))="","",INDEX(Tabela_Pedidos[Tipo],ROWS(($A$347:C467)))),"")</f>
        <v/>
      </c>
      <c r="D467" s="27" t="str">
        <f aca="false">IFERROR(IF(INDEX(Tabela_Pedidos[Ref.Pedido Glintt],ROWS($A$347:D467))="","",INDEX(Tabela_Pedidos[Ref.Pedido Glintt],ROWS(($A$347:D467)))),"")</f>
        <v/>
      </c>
      <c r="E467" s="16" t="str">
        <f aca="false">IFERROR(IF(INDEX(Tabela_Pedidos[Cod.ANF],ROWS($A$347:E467))="","",INDEX(Tabela_Pedidos[Cod.ANF],ROWS(($A$347:E467)))),"")</f>
        <v/>
      </c>
      <c r="F467" s="70" t="str">
        <f aca="false">IFERROR(IF(INDEX(Tabela_Pedidos[Farmácia],ROWS($A$347:F467))="","",INDEX(Tabela_Pedidos[Farmácia],ROWS(($A$347:F467)))),"")</f>
        <v/>
      </c>
      <c r="G467" s="70" t="str">
        <f aca="false">IFERROR(IF(INDEX(Tabela_Pedidos[Localidade],ROWS($A$347:G467))="","",INDEX(Tabela_Pedidos[Localidade],ROWS(($A$347:G467)))),"")</f>
        <v/>
      </c>
      <c r="H467" s="27" t="str">
        <f aca="false">IFERROR(IF(INDEX(Tabela_Pedidos[Equipamento],ROWS($A$347:H467))="","",INDEX(Tabela_Pedidos[Equipamento],ROWS(($A$347:H467)))),"")</f>
        <v/>
      </c>
      <c r="I467" s="70" t="str">
        <f aca="false">IFERROR(IF(INDEX(Tabela_Pedidos[Avaria],ROWS($A$347:I467))="","",INDEX(Tabela_Pedidos[Avaria],ROWS(($A$347:I467)))),"")</f>
        <v/>
      </c>
      <c r="J467" s="23"/>
      <c r="K467" s="21"/>
      <c r="L467" s="24"/>
      <c r="M467" s="16"/>
      <c r="N46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67" s="25" t="str">
        <f aca="false">IF(Tabela_Assis[[#This Row],[Fim Garantia]]="","",IF(TODAY()&gt;Tabela_Assis[[#This Row],[Fim Garantia]],"NÃO","SIM"))</f>
        <v/>
      </c>
      <c r="P467" s="16"/>
      <c r="Q467" s="26"/>
      <c r="R467" s="26"/>
      <c r="S467" s="22"/>
      <c r="T467" s="27"/>
      <c r="U467" s="21"/>
      <c r="V467" s="24" t="str">
        <f aca="false">IF(Tabela_Assis[[#This Row],[Feito Em]]="", IF(Tabela_Assis[[#This Row],[Ref.Pedido Glintt]]="", "", "ABERTO"), IF(Tabela_Assis[[#This Row],[Ref.Pedido Glintt]]="", "ABERTO", "FECHADO"))</f>
        <v/>
      </c>
      <c r="W467" s="19"/>
    </row>
    <row r="468" customFormat="false" ht="15" hidden="false" customHeight="false" outlineLevel="0" collapsed="false">
      <c r="A468" s="16" t="str">
        <f aca="false">IFERROR(IF(INDEX(Tabela_Pedidos[Data],ROWS($A$347:A468))="","",INDEX(Tabela_Pedidos[Data],ROWS(($A$347:A468)))),"")</f>
        <v/>
      </c>
      <c r="B468" s="27" t="str">
        <f aca="false">IFERROR(IF(INDEX(Tabela_Pedidos[Pedido],ROWS($A$347:B468))="","",INDEX(Tabela_Pedidos[Pedido],ROWS(($A$347:B468)))),"")</f>
        <v/>
      </c>
      <c r="C468" s="27" t="str">
        <f aca="false">IFERROR(IF(INDEX(Tabela_Pedidos[Tipo],ROWS($A$347:C468))="","",INDEX(Tabela_Pedidos[Tipo],ROWS(($A$347:C468)))),"")</f>
        <v/>
      </c>
      <c r="D468" s="27" t="str">
        <f aca="false">IFERROR(IF(INDEX(Tabela_Pedidos[Ref.Pedido Glintt],ROWS($A$347:D468))="","",INDEX(Tabela_Pedidos[Ref.Pedido Glintt],ROWS(($A$347:D468)))),"")</f>
        <v/>
      </c>
      <c r="E468" s="16" t="str">
        <f aca="false">IFERROR(IF(INDEX(Tabela_Pedidos[Cod.ANF],ROWS($A$347:E468))="","",INDEX(Tabela_Pedidos[Cod.ANF],ROWS(($A$347:E468)))),"")</f>
        <v/>
      </c>
      <c r="F468" s="70" t="str">
        <f aca="false">IFERROR(IF(INDEX(Tabela_Pedidos[Farmácia],ROWS($A$347:F468))="","",INDEX(Tabela_Pedidos[Farmácia],ROWS(($A$347:F468)))),"")</f>
        <v/>
      </c>
      <c r="G468" s="70" t="str">
        <f aca="false">IFERROR(IF(INDEX(Tabela_Pedidos[Localidade],ROWS($A$347:G468))="","",INDEX(Tabela_Pedidos[Localidade],ROWS(($A$347:G468)))),"")</f>
        <v/>
      </c>
      <c r="H468" s="27" t="str">
        <f aca="false">IFERROR(IF(INDEX(Tabela_Pedidos[Equipamento],ROWS($A$347:H468))="","",INDEX(Tabela_Pedidos[Equipamento],ROWS(($A$347:H468)))),"")</f>
        <v/>
      </c>
      <c r="I468" s="70" t="str">
        <f aca="false">IFERROR(IF(INDEX(Tabela_Pedidos[Avaria],ROWS($A$347:I468))="","",INDEX(Tabela_Pedidos[Avaria],ROWS(($A$347:I468)))),"")</f>
        <v/>
      </c>
      <c r="J468" s="23"/>
      <c r="K468" s="21"/>
      <c r="L468" s="24"/>
      <c r="M468" s="16"/>
      <c r="N46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68" s="25" t="str">
        <f aca="false">IF(Tabela_Assis[[#This Row],[Fim Garantia]]="","",IF(TODAY()&gt;Tabela_Assis[[#This Row],[Fim Garantia]],"NÃO","SIM"))</f>
        <v/>
      </c>
      <c r="P468" s="16"/>
      <c r="Q468" s="26"/>
      <c r="R468" s="26"/>
      <c r="S468" s="22"/>
      <c r="T468" s="27"/>
      <c r="U468" s="21"/>
      <c r="V468" s="24" t="str">
        <f aca="false">IF(Tabela_Assis[[#This Row],[Feito Em]]="", IF(Tabela_Assis[[#This Row],[Ref.Pedido Glintt]]="", "", "ABERTO"), IF(Tabela_Assis[[#This Row],[Ref.Pedido Glintt]]="", "ABERTO", "FECHADO"))</f>
        <v/>
      </c>
      <c r="W468" s="19"/>
    </row>
    <row r="469" customFormat="false" ht="15" hidden="false" customHeight="false" outlineLevel="0" collapsed="false">
      <c r="A469" s="16" t="str">
        <f aca="false">IFERROR(IF(INDEX(Tabela_Pedidos[Data],ROWS($A$347:A469))="","",INDEX(Tabela_Pedidos[Data],ROWS(($A$347:A469)))),"")</f>
        <v/>
      </c>
      <c r="B469" s="27" t="str">
        <f aca="false">IFERROR(IF(INDEX(Tabela_Pedidos[Pedido],ROWS($A$347:B469))="","",INDEX(Tabela_Pedidos[Pedido],ROWS(($A$347:B469)))),"")</f>
        <v/>
      </c>
      <c r="C469" s="27" t="str">
        <f aca="false">IFERROR(IF(INDEX(Tabela_Pedidos[Tipo],ROWS($A$347:C469))="","",INDEX(Tabela_Pedidos[Tipo],ROWS(($A$347:C469)))),"")</f>
        <v/>
      </c>
      <c r="D469" s="27" t="str">
        <f aca="false">IFERROR(IF(INDEX(Tabela_Pedidos[Ref.Pedido Glintt],ROWS($A$347:D469))="","",INDEX(Tabela_Pedidos[Ref.Pedido Glintt],ROWS(($A$347:D469)))),"")</f>
        <v/>
      </c>
      <c r="E469" s="16" t="str">
        <f aca="false">IFERROR(IF(INDEX(Tabela_Pedidos[Cod.ANF],ROWS($A$347:E469))="","",INDEX(Tabela_Pedidos[Cod.ANF],ROWS(($A$347:E469)))),"")</f>
        <v/>
      </c>
      <c r="F469" s="70" t="str">
        <f aca="false">IFERROR(IF(INDEX(Tabela_Pedidos[Farmácia],ROWS($A$347:F469))="","",INDEX(Tabela_Pedidos[Farmácia],ROWS(($A$347:F469)))),"")</f>
        <v/>
      </c>
      <c r="G469" s="70" t="str">
        <f aca="false">IFERROR(IF(INDEX(Tabela_Pedidos[Localidade],ROWS($A$347:G469))="","",INDEX(Tabela_Pedidos[Localidade],ROWS(($A$347:G469)))),"")</f>
        <v/>
      </c>
      <c r="H469" s="27" t="str">
        <f aca="false">IFERROR(IF(INDEX(Tabela_Pedidos[Equipamento],ROWS($A$347:H469))="","",INDEX(Tabela_Pedidos[Equipamento],ROWS(($A$347:H469)))),"")</f>
        <v/>
      </c>
      <c r="I469" s="70" t="str">
        <f aca="false">IFERROR(IF(INDEX(Tabela_Pedidos[Avaria],ROWS($A$347:I469))="","",INDEX(Tabela_Pedidos[Avaria],ROWS(($A$347:I469)))),"")</f>
        <v/>
      </c>
      <c r="J469" s="23"/>
      <c r="K469" s="21"/>
      <c r="L469" s="24"/>
      <c r="M469" s="16"/>
      <c r="N469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69" s="25" t="str">
        <f aca="false">IF(Tabela_Assis[[#This Row],[Fim Garantia]]="","",IF(TODAY()&gt;Tabela_Assis[[#This Row],[Fim Garantia]],"NÃO","SIM"))</f>
        <v/>
      </c>
      <c r="P469" s="16"/>
      <c r="Q469" s="26"/>
      <c r="R469" s="26"/>
      <c r="S469" s="22"/>
      <c r="T469" s="27"/>
      <c r="U469" s="21"/>
      <c r="V469" s="24" t="str">
        <f aca="false">IF(Tabela_Assis[[#This Row],[Feito Em]]="", IF(Tabela_Assis[[#This Row],[Ref.Pedido Glintt]]="", "", "ABERTO"), IF(Tabela_Assis[[#This Row],[Ref.Pedido Glintt]]="", "ABERTO", "FECHADO"))</f>
        <v/>
      </c>
      <c r="W469" s="19"/>
    </row>
    <row r="470" customFormat="false" ht="15" hidden="false" customHeight="false" outlineLevel="0" collapsed="false">
      <c r="A470" s="16" t="str">
        <f aca="false">IFERROR(IF(INDEX(Tabela_Pedidos[Data],ROWS($A$347:A470))="","",INDEX(Tabela_Pedidos[Data],ROWS(($A$347:A470)))),"")</f>
        <v/>
      </c>
      <c r="B470" s="27" t="str">
        <f aca="false">IFERROR(IF(INDEX(Tabela_Pedidos[Pedido],ROWS($A$347:B470))="","",INDEX(Tabela_Pedidos[Pedido],ROWS(($A$347:B470)))),"")</f>
        <v/>
      </c>
      <c r="C470" s="27" t="str">
        <f aca="false">IFERROR(IF(INDEX(Tabela_Pedidos[Tipo],ROWS($A$347:C470))="","",INDEX(Tabela_Pedidos[Tipo],ROWS(($A$347:C470)))),"")</f>
        <v/>
      </c>
      <c r="D470" s="27" t="str">
        <f aca="false">IFERROR(IF(INDEX(Tabela_Pedidos[Ref.Pedido Glintt],ROWS($A$347:D470))="","",INDEX(Tabela_Pedidos[Ref.Pedido Glintt],ROWS(($A$347:D470)))),"")</f>
        <v/>
      </c>
      <c r="E470" s="16" t="str">
        <f aca="false">IFERROR(IF(INDEX(Tabela_Pedidos[Cod.ANF],ROWS($A$347:E470))="","",INDEX(Tabela_Pedidos[Cod.ANF],ROWS(($A$347:E470)))),"")</f>
        <v/>
      </c>
      <c r="F470" s="70" t="str">
        <f aca="false">IFERROR(IF(INDEX(Tabela_Pedidos[Farmácia],ROWS($A$347:F470))="","",INDEX(Tabela_Pedidos[Farmácia],ROWS(($A$347:F470)))),"")</f>
        <v/>
      </c>
      <c r="G470" s="70" t="str">
        <f aca="false">IFERROR(IF(INDEX(Tabela_Pedidos[Localidade],ROWS($A$347:G470))="","",INDEX(Tabela_Pedidos[Localidade],ROWS(($A$347:G470)))),"")</f>
        <v/>
      </c>
      <c r="H470" s="27" t="str">
        <f aca="false">IFERROR(IF(INDEX(Tabela_Pedidos[Equipamento],ROWS($A$347:H470))="","",INDEX(Tabela_Pedidos[Equipamento],ROWS(($A$347:H470)))),"")</f>
        <v/>
      </c>
      <c r="I470" s="70" t="str">
        <f aca="false">IFERROR(IF(INDEX(Tabela_Pedidos[Avaria],ROWS($A$347:I470))="","",INDEX(Tabela_Pedidos[Avaria],ROWS(($A$347:I470)))),"")</f>
        <v/>
      </c>
      <c r="J470" s="23"/>
      <c r="K470" s="21"/>
      <c r="L470" s="24"/>
      <c r="M470" s="16"/>
      <c r="N470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70" s="25" t="str">
        <f aca="false">IF(Tabela_Assis[[#This Row],[Fim Garantia]]="","",IF(TODAY()&gt;Tabela_Assis[[#This Row],[Fim Garantia]],"NÃO","SIM"))</f>
        <v/>
      </c>
      <c r="P470" s="16"/>
      <c r="Q470" s="26"/>
      <c r="R470" s="26"/>
      <c r="S470" s="22"/>
      <c r="T470" s="27"/>
      <c r="U470" s="21"/>
      <c r="V470" s="24" t="str">
        <f aca="false">IF(Tabela_Assis[[#This Row],[Feito Em]]="", IF(Tabela_Assis[[#This Row],[Ref.Pedido Glintt]]="", "", "ABERTO"), IF(Tabela_Assis[[#This Row],[Ref.Pedido Glintt]]="", "ABERTO", "FECHADO"))</f>
        <v/>
      </c>
      <c r="W470" s="19"/>
    </row>
    <row r="471" customFormat="false" ht="15" hidden="false" customHeight="false" outlineLevel="0" collapsed="false">
      <c r="A471" s="16" t="str">
        <f aca="false">IFERROR(IF(INDEX(Tabela_Pedidos[Data],ROWS($A$347:A471))="","",INDEX(Tabela_Pedidos[Data],ROWS(($A$347:A471)))),"")</f>
        <v/>
      </c>
      <c r="B471" s="27" t="str">
        <f aca="false">IFERROR(IF(INDEX(Tabela_Pedidos[Pedido],ROWS($A$347:B471))="","",INDEX(Tabela_Pedidos[Pedido],ROWS(($A$347:B471)))),"")</f>
        <v/>
      </c>
      <c r="C471" s="27" t="str">
        <f aca="false">IFERROR(IF(INDEX(Tabela_Pedidos[Tipo],ROWS($A$347:C471))="","",INDEX(Tabela_Pedidos[Tipo],ROWS(($A$347:C471)))),"")</f>
        <v/>
      </c>
      <c r="D471" s="27" t="str">
        <f aca="false">IFERROR(IF(INDEX(Tabela_Pedidos[Ref.Pedido Glintt],ROWS($A$347:D471))="","",INDEX(Tabela_Pedidos[Ref.Pedido Glintt],ROWS(($A$347:D471)))),"")</f>
        <v/>
      </c>
      <c r="E471" s="16" t="str">
        <f aca="false">IFERROR(IF(INDEX(Tabela_Pedidos[Cod.ANF],ROWS($A$347:E471))="","",INDEX(Tabela_Pedidos[Cod.ANF],ROWS(($A$347:E471)))),"")</f>
        <v/>
      </c>
      <c r="F471" s="70" t="str">
        <f aca="false">IFERROR(IF(INDEX(Tabela_Pedidos[Farmácia],ROWS($A$347:F471))="","",INDEX(Tabela_Pedidos[Farmácia],ROWS(($A$347:F471)))),"")</f>
        <v/>
      </c>
      <c r="G471" s="70" t="str">
        <f aca="false">IFERROR(IF(INDEX(Tabela_Pedidos[Localidade],ROWS($A$347:G471))="","",INDEX(Tabela_Pedidos[Localidade],ROWS(($A$347:G471)))),"")</f>
        <v/>
      </c>
      <c r="H471" s="27" t="str">
        <f aca="false">IFERROR(IF(INDEX(Tabela_Pedidos[Equipamento],ROWS($A$347:H471))="","",INDEX(Tabela_Pedidos[Equipamento],ROWS(($A$347:H471)))),"")</f>
        <v/>
      </c>
      <c r="I471" s="70" t="str">
        <f aca="false">IFERROR(IF(INDEX(Tabela_Pedidos[Avaria],ROWS($A$347:I471))="","",INDEX(Tabela_Pedidos[Avaria],ROWS(($A$347:I471)))),"")</f>
        <v/>
      </c>
      <c r="J471" s="23"/>
      <c r="K471" s="21"/>
      <c r="L471" s="24"/>
      <c r="M471" s="16"/>
      <c r="N471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71" s="25" t="str">
        <f aca="false">IF(Tabela_Assis[[#This Row],[Fim Garantia]]="","",IF(TODAY()&gt;Tabela_Assis[[#This Row],[Fim Garantia]],"NÃO","SIM"))</f>
        <v/>
      </c>
      <c r="P471" s="16"/>
      <c r="Q471" s="26"/>
      <c r="R471" s="26"/>
      <c r="S471" s="22"/>
      <c r="T471" s="27"/>
      <c r="U471" s="21"/>
      <c r="V471" s="24" t="str">
        <f aca="false">IF(Tabela_Assis[[#This Row],[Feito Em]]="", IF(Tabela_Assis[[#This Row],[Ref.Pedido Glintt]]="", "", "ABERTO"), IF(Tabela_Assis[[#This Row],[Ref.Pedido Glintt]]="", "ABERTO", "FECHADO"))</f>
        <v/>
      </c>
      <c r="W471" s="19"/>
    </row>
    <row r="472" customFormat="false" ht="15" hidden="false" customHeight="false" outlineLevel="0" collapsed="false">
      <c r="A472" s="16" t="str">
        <f aca="false">IFERROR(IF(INDEX(Tabela_Pedidos[Data],ROWS($A$347:A472))="","",INDEX(Tabela_Pedidos[Data],ROWS(($A$347:A472)))),"")</f>
        <v/>
      </c>
      <c r="B472" s="27" t="str">
        <f aca="false">IFERROR(IF(INDEX(Tabela_Pedidos[Pedido],ROWS($A$347:B472))="","",INDEX(Tabela_Pedidos[Pedido],ROWS(($A$347:B472)))),"")</f>
        <v/>
      </c>
      <c r="C472" s="27" t="str">
        <f aca="false">IFERROR(IF(INDEX(Tabela_Pedidos[Tipo],ROWS($A$347:C472))="","",INDEX(Tabela_Pedidos[Tipo],ROWS(($A$347:C472)))),"")</f>
        <v/>
      </c>
      <c r="D472" s="27" t="str">
        <f aca="false">IFERROR(IF(INDEX(Tabela_Pedidos[Ref.Pedido Glintt],ROWS($A$347:D472))="","",INDEX(Tabela_Pedidos[Ref.Pedido Glintt],ROWS(($A$347:D472)))),"")</f>
        <v/>
      </c>
      <c r="E472" s="16" t="str">
        <f aca="false">IFERROR(IF(INDEX(Tabela_Pedidos[Cod.ANF],ROWS($A$347:E472))="","",INDEX(Tabela_Pedidos[Cod.ANF],ROWS(($A$347:E472)))),"")</f>
        <v/>
      </c>
      <c r="F472" s="70" t="str">
        <f aca="false">IFERROR(IF(INDEX(Tabela_Pedidos[Farmácia],ROWS($A$347:F472))="","",INDEX(Tabela_Pedidos[Farmácia],ROWS(($A$347:F472)))),"")</f>
        <v/>
      </c>
      <c r="G472" s="70" t="str">
        <f aca="false">IFERROR(IF(INDEX(Tabela_Pedidos[Localidade],ROWS($A$347:G472))="","",INDEX(Tabela_Pedidos[Localidade],ROWS(($A$347:G472)))),"")</f>
        <v/>
      </c>
      <c r="H472" s="27" t="str">
        <f aca="false">IFERROR(IF(INDEX(Tabela_Pedidos[Equipamento],ROWS($A$347:H472))="","",INDEX(Tabela_Pedidos[Equipamento],ROWS(($A$347:H472)))),"")</f>
        <v/>
      </c>
      <c r="I472" s="70" t="str">
        <f aca="false">IFERROR(IF(INDEX(Tabela_Pedidos[Avaria],ROWS($A$347:I472))="","",INDEX(Tabela_Pedidos[Avaria],ROWS(($A$347:I472)))),"")</f>
        <v/>
      </c>
      <c r="J472" s="23"/>
      <c r="K472" s="21"/>
      <c r="L472" s="24"/>
      <c r="M472" s="16"/>
      <c r="N472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72" s="25" t="str">
        <f aca="false">IF(Tabela_Assis[[#This Row],[Fim Garantia]]="","",IF(TODAY()&gt;Tabela_Assis[[#This Row],[Fim Garantia]],"NÃO","SIM"))</f>
        <v/>
      </c>
      <c r="P472" s="16"/>
      <c r="Q472" s="26"/>
      <c r="R472" s="26"/>
      <c r="S472" s="22"/>
      <c r="T472" s="27"/>
      <c r="U472" s="21"/>
      <c r="V472" s="24" t="str">
        <f aca="false">IF(Tabela_Assis[[#This Row],[Feito Em]]="", IF(Tabela_Assis[[#This Row],[Ref.Pedido Glintt]]="", "", "ABERTO"), IF(Tabela_Assis[[#This Row],[Ref.Pedido Glintt]]="", "ABERTO", "FECHADO"))</f>
        <v/>
      </c>
      <c r="W472" s="19"/>
    </row>
    <row r="473" customFormat="false" ht="15" hidden="false" customHeight="false" outlineLevel="0" collapsed="false">
      <c r="A473" s="16" t="str">
        <f aca="false">IFERROR(IF(INDEX(Tabela_Pedidos[Data],ROWS($A$347:A473))="","",INDEX(Tabela_Pedidos[Data],ROWS(($A$347:A473)))),"")</f>
        <v/>
      </c>
      <c r="B473" s="27" t="str">
        <f aca="false">IFERROR(IF(INDEX(Tabela_Pedidos[Pedido],ROWS($A$347:B473))="","",INDEX(Tabela_Pedidos[Pedido],ROWS(($A$347:B473)))),"")</f>
        <v/>
      </c>
      <c r="C473" s="27" t="str">
        <f aca="false">IFERROR(IF(INDEX(Tabela_Pedidos[Tipo],ROWS($A$347:C473))="","",INDEX(Tabela_Pedidos[Tipo],ROWS(($A$347:C473)))),"")</f>
        <v/>
      </c>
      <c r="D473" s="27" t="str">
        <f aca="false">IFERROR(IF(INDEX(Tabela_Pedidos[Ref.Pedido Glintt],ROWS($A$347:D473))="","",INDEX(Tabela_Pedidos[Ref.Pedido Glintt],ROWS(($A$347:D473)))),"")</f>
        <v/>
      </c>
      <c r="E473" s="16" t="str">
        <f aca="false">IFERROR(IF(INDEX(Tabela_Pedidos[Cod.ANF],ROWS($A$347:E473))="","",INDEX(Tabela_Pedidos[Cod.ANF],ROWS(($A$347:E473)))),"")</f>
        <v/>
      </c>
      <c r="F473" s="70" t="str">
        <f aca="false">IFERROR(IF(INDEX(Tabela_Pedidos[Farmácia],ROWS($A$347:F473))="","",INDEX(Tabela_Pedidos[Farmácia],ROWS(($A$347:F473)))),"")</f>
        <v/>
      </c>
      <c r="G473" s="70" t="str">
        <f aca="false">IFERROR(IF(INDEX(Tabela_Pedidos[Localidade],ROWS($A$347:G473))="","",INDEX(Tabela_Pedidos[Localidade],ROWS(($A$347:G473)))),"")</f>
        <v/>
      </c>
      <c r="H473" s="27" t="str">
        <f aca="false">IFERROR(IF(INDEX(Tabela_Pedidos[Equipamento],ROWS($A$347:H473))="","",INDEX(Tabela_Pedidos[Equipamento],ROWS(($A$347:H473)))),"")</f>
        <v/>
      </c>
      <c r="I473" s="70" t="str">
        <f aca="false">IFERROR(IF(INDEX(Tabela_Pedidos[Avaria],ROWS($A$347:I473))="","",INDEX(Tabela_Pedidos[Avaria],ROWS(($A$347:I473)))),"")</f>
        <v/>
      </c>
      <c r="J473" s="23"/>
      <c r="K473" s="21"/>
      <c r="L473" s="24"/>
      <c r="M473" s="16"/>
      <c r="N473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73" s="25" t="str">
        <f aca="false">IF(Tabela_Assis[[#This Row],[Fim Garantia]]="","",IF(TODAY()&gt;Tabela_Assis[[#This Row],[Fim Garantia]],"NÃO","SIM"))</f>
        <v/>
      </c>
      <c r="P473" s="16"/>
      <c r="Q473" s="26"/>
      <c r="R473" s="26"/>
      <c r="S473" s="22"/>
      <c r="T473" s="27"/>
      <c r="U473" s="21"/>
      <c r="V473" s="24" t="str">
        <f aca="false">IF(Tabela_Assis[[#This Row],[Feito Em]]="", IF(Tabela_Assis[[#This Row],[Ref.Pedido Glintt]]="", "", "ABERTO"), IF(Tabela_Assis[[#This Row],[Ref.Pedido Glintt]]="", "ABERTO", "FECHADO"))</f>
        <v/>
      </c>
      <c r="W473" s="19"/>
    </row>
    <row r="474" customFormat="false" ht="15" hidden="false" customHeight="false" outlineLevel="0" collapsed="false">
      <c r="A474" s="16" t="str">
        <f aca="false">IFERROR(IF(INDEX(Tabela_Pedidos[Data],ROWS($A$347:A474))="","",INDEX(Tabela_Pedidos[Data],ROWS(($A$347:A474)))),"")</f>
        <v/>
      </c>
      <c r="B474" s="27" t="str">
        <f aca="false">IFERROR(IF(INDEX(Tabela_Pedidos[Pedido],ROWS($A$347:B474))="","",INDEX(Tabela_Pedidos[Pedido],ROWS(($A$347:B474)))),"")</f>
        <v/>
      </c>
      <c r="C474" s="27" t="str">
        <f aca="false">IFERROR(IF(INDEX(Tabela_Pedidos[Tipo],ROWS($A$347:C474))="","",INDEX(Tabela_Pedidos[Tipo],ROWS(($A$347:C474)))),"")</f>
        <v/>
      </c>
      <c r="D474" s="27" t="str">
        <f aca="false">IFERROR(IF(INDEX(Tabela_Pedidos[Ref.Pedido Glintt],ROWS($A$347:D474))="","",INDEX(Tabela_Pedidos[Ref.Pedido Glintt],ROWS(($A$347:D474)))),"")</f>
        <v/>
      </c>
      <c r="E474" s="16" t="str">
        <f aca="false">IFERROR(IF(INDEX(Tabela_Pedidos[Cod.ANF],ROWS($A$347:E474))="","",INDEX(Tabela_Pedidos[Cod.ANF],ROWS(($A$347:E474)))),"")</f>
        <v/>
      </c>
      <c r="F474" s="70" t="str">
        <f aca="false">IFERROR(IF(INDEX(Tabela_Pedidos[Farmácia],ROWS($A$347:F474))="","",INDEX(Tabela_Pedidos[Farmácia],ROWS(($A$347:F474)))),"")</f>
        <v/>
      </c>
      <c r="G474" s="70" t="str">
        <f aca="false">IFERROR(IF(INDEX(Tabela_Pedidos[Localidade],ROWS($A$347:G474))="","",INDEX(Tabela_Pedidos[Localidade],ROWS(($A$347:G474)))),"")</f>
        <v/>
      </c>
      <c r="H474" s="27" t="str">
        <f aca="false">IFERROR(IF(INDEX(Tabela_Pedidos[Equipamento],ROWS($A$347:H474))="","",INDEX(Tabela_Pedidos[Equipamento],ROWS(($A$347:H474)))),"")</f>
        <v/>
      </c>
      <c r="I474" s="70" t="str">
        <f aca="false">IFERROR(IF(INDEX(Tabela_Pedidos[Avaria],ROWS($A$347:I474))="","",INDEX(Tabela_Pedidos[Avaria],ROWS(($A$347:I474)))),"")</f>
        <v/>
      </c>
      <c r="J474" s="23"/>
      <c r="K474" s="21"/>
      <c r="L474" s="24"/>
      <c r="M474" s="16"/>
      <c r="N474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74" s="25" t="str">
        <f aca="false">IF(Tabela_Assis[[#This Row],[Fim Garantia]]="","",IF(TODAY()&gt;Tabela_Assis[[#This Row],[Fim Garantia]],"NÃO","SIM"))</f>
        <v/>
      </c>
      <c r="P474" s="16"/>
      <c r="Q474" s="26"/>
      <c r="R474" s="26"/>
      <c r="S474" s="22"/>
      <c r="T474" s="27"/>
      <c r="U474" s="21"/>
      <c r="V474" s="24" t="str">
        <f aca="false">IF(Tabela_Assis[[#This Row],[Feito Em]]="", IF(Tabela_Assis[[#This Row],[Ref.Pedido Glintt]]="", "", "ABERTO"), IF(Tabela_Assis[[#This Row],[Ref.Pedido Glintt]]="", "ABERTO", "FECHADO"))</f>
        <v/>
      </c>
      <c r="W474" s="19"/>
    </row>
    <row r="475" customFormat="false" ht="15" hidden="false" customHeight="false" outlineLevel="0" collapsed="false">
      <c r="A475" s="16" t="str">
        <f aca="false">IFERROR(IF(INDEX(Tabela_Pedidos[Data],ROWS($A$347:A475))="","",INDEX(Tabela_Pedidos[Data],ROWS(($A$347:A475)))),"")</f>
        <v/>
      </c>
      <c r="B475" s="27" t="str">
        <f aca="false">IFERROR(IF(INDEX(Tabela_Pedidos[Pedido],ROWS($A$347:B475))="","",INDEX(Tabela_Pedidos[Pedido],ROWS(($A$347:B475)))),"")</f>
        <v/>
      </c>
      <c r="C475" s="27" t="str">
        <f aca="false">IFERROR(IF(INDEX(Tabela_Pedidos[Tipo],ROWS($A$347:C475))="","",INDEX(Tabela_Pedidos[Tipo],ROWS(($A$347:C475)))),"")</f>
        <v/>
      </c>
      <c r="D475" s="27" t="str">
        <f aca="false">IFERROR(IF(INDEX(Tabela_Pedidos[Ref.Pedido Glintt],ROWS($A$347:D475))="","",INDEX(Tabela_Pedidos[Ref.Pedido Glintt],ROWS(($A$347:D475)))),"")</f>
        <v/>
      </c>
      <c r="E475" s="16" t="str">
        <f aca="false">IFERROR(IF(INDEX(Tabela_Pedidos[Cod.ANF],ROWS($A$347:E475))="","",INDEX(Tabela_Pedidos[Cod.ANF],ROWS(($A$347:E475)))),"")</f>
        <v/>
      </c>
      <c r="F475" s="70" t="str">
        <f aca="false">IFERROR(IF(INDEX(Tabela_Pedidos[Farmácia],ROWS($A$347:F475))="","",INDEX(Tabela_Pedidos[Farmácia],ROWS(($A$347:F475)))),"")</f>
        <v/>
      </c>
      <c r="G475" s="70" t="str">
        <f aca="false">IFERROR(IF(INDEX(Tabela_Pedidos[Localidade],ROWS($A$347:G475))="","",INDEX(Tabela_Pedidos[Localidade],ROWS(($A$347:G475)))),"")</f>
        <v/>
      </c>
      <c r="H475" s="27" t="str">
        <f aca="false">IFERROR(IF(INDEX(Tabela_Pedidos[Equipamento],ROWS($A$347:H475))="","",INDEX(Tabela_Pedidos[Equipamento],ROWS(($A$347:H475)))),"")</f>
        <v/>
      </c>
      <c r="I475" s="70" t="str">
        <f aca="false">IFERROR(IF(INDEX(Tabela_Pedidos[Avaria],ROWS($A$347:I475))="","",INDEX(Tabela_Pedidos[Avaria],ROWS(($A$347:I475)))),"")</f>
        <v/>
      </c>
      <c r="J475" s="23"/>
      <c r="K475" s="21"/>
      <c r="L475" s="24"/>
      <c r="M475" s="16"/>
      <c r="N475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75" s="25" t="str">
        <f aca="false">IF(Tabela_Assis[[#This Row],[Fim Garantia]]="","",IF(TODAY()&gt;Tabela_Assis[[#This Row],[Fim Garantia]],"NÃO","SIM"))</f>
        <v/>
      </c>
      <c r="P475" s="16"/>
      <c r="Q475" s="26"/>
      <c r="R475" s="26"/>
      <c r="S475" s="22"/>
      <c r="T475" s="27"/>
      <c r="U475" s="21"/>
      <c r="V475" s="24" t="str">
        <f aca="false">IF(Tabela_Assis[[#This Row],[Feito Em]]="", IF(Tabela_Assis[[#This Row],[Ref.Pedido Glintt]]="", "", "ABERTO"), IF(Tabela_Assis[[#This Row],[Ref.Pedido Glintt]]="", "ABERTO", "FECHADO"))</f>
        <v/>
      </c>
      <c r="W475" s="19"/>
    </row>
    <row r="476" customFormat="false" ht="15" hidden="false" customHeight="false" outlineLevel="0" collapsed="false">
      <c r="A476" s="16" t="str">
        <f aca="false">IFERROR(IF(INDEX(Tabela_Pedidos[Data],ROWS($A$347:A476))="","",INDEX(Tabela_Pedidos[Data],ROWS(($A$347:A476)))),"")</f>
        <v/>
      </c>
      <c r="B476" s="27" t="str">
        <f aca="false">IFERROR(IF(INDEX(Tabela_Pedidos[Pedido],ROWS($A$347:B476))="","",INDEX(Tabela_Pedidos[Pedido],ROWS(($A$347:B476)))),"")</f>
        <v/>
      </c>
      <c r="C476" s="27" t="str">
        <f aca="false">IFERROR(IF(INDEX(Tabela_Pedidos[Tipo],ROWS($A$347:C476))="","",INDEX(Tabela_Pedidos[Tipo],ROWS(($A$347:C476)))),"")</f>
        <v/>
      </c>
      <c r="D476" s="27" t="str">
        <f aca="false">IFERROR(IF(INDEX(Tabela_Pedidos[Ref.Pedido Glintt],ROWS($A$347:D476))="","",INDEX(Tabela_Pedidos[Ref.Pedido Glintt],ROWS(($A$347:D476)))),"")</f>
        <v/>
      </c>
      <c r="E476" s="16" t="str">
        <f aca="false">IFERROR(IF(INDEX(Tabela_Pedidos[Cod.ANF],ROWS($A$347:E476))="","",INDEX(Tabela_Pedidos[Cod.ANF],ROWS(($A$347:E476)))),"")</f>
        <v/>
      </c>
      <c r="F476" s="70" t="str">
        <f aca="false">IFERROR(IF(INDEX(Tabela_Pedidos[Farmácia],ROWS($A$347:F476))="","",INDEX(Tabela_Pedidos[Farmácia],ROWS(($A$347:F476)))),"")</f>
        <v/>
      </c>
      <c r="G476" s="70" t="str">
        <f aca="false">IFERROR(IF(INDEX(Tabela_Pedidos[Localidade],ROWS($A$347:G476))="","",INDEX(Tabela_Pedidos[Localidade],ROWS(($A$347:G476)))),"")</f>
        <v/>
      </c>
      <c r="H476" s="27" t="str">
        <f aca="false">IFERROR(IF(INDEX(Tabela_Pedidos[Equipamento],ROWS($A$347:H476))="","",INDEX(Tabela_Pedidos[Equipamento],ROWS(($A$347:H476)))),"")</f>
        <v/>
      </c>
      <c r="I476" s="70" t="str">
        <f aca="false">IFERROR(IF(INDEX(Tabela_Pedidos[Avaria],ROWS($A$347:I476))="","",INDEX(Tabela_Pedidos[Avaria],ROWS(($A$347:I476)))),"")</f>
        <v/>
      </c>
      <c r="J476" s="23"/>
      <c r="K476" s="21"/>
      <c r="L476" s="24"/>
      <c r="M476" s="16"/>
      <c r="N476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76" s="25" t="str">
        <f aca="false">IF(Tabela_Assis[[#This Row],[Fim Garantia]]="","",IF(TODAY()&gt;Tabela_Assis[[#This Row],[Fim Garantia]],"NÃO","SIM"))</f>
        <v/>
      </c>
      <c r="P476" s="16"/>
      <c r="Q476" s="26"/>
      <c r="R476" s="26"/>
      <c r="S476" s="22"/>
      <c r="T476" s="27"/>
      <c r="U476" s="21"/>
      <c r="V476" s="24" t="str">
        <f aca="false">IF(Tabela_Assis[[#This Row],[Feito Em]]="", IF(Tabela_Assis[[#This Row],[Ref.Pedido Glintt]]="", "", "ABERTO"), IF(Tabela_Assis[[#This Row],[Ref.Pedido Glintt]]="", "ABERTO", "FECHADO"))</f>
        <v/>
      </c>
      <c r="W476" s="19"/>
    </row>
    <row r="477" customFormat="false" ht="15" hidden="false" customHeight="false" outlineLevel="0" collapsed="false">
      <c r="A477" s="16" t="str">
        <f aca="false">IFERROR(IF(INDEX(Tabela_Pedidos[Data],ROWS($A$347:A477))="","",INDEX(Tabela_Pedidos[Data],ROWS(($A$347:A477)))),"")</f>
        <v/>
      </c>
      <c r="B477" s="27" t="str">
        <f aca="false">IFERROR(IF(INDEX(Tabela_Pedidos[Pedido],ROWS($A$347:B477))="","",INDEX(Tabela_Pedidos[Pedido],ROWS(($A$347:B477)))),"")</f>
        <v/>
      </c>
      <c r="C477" s="27" t="str">
        <f aca="false">IFERROR(IF(INDEX(Tabela_Pedidos[Tipo],ROWS($A$347:C477))="","",INDEX(Tabela_Pedidos[Tipo],ROWS(($A$347:C477)))),"")</f>
        <v/>
      </c>
      <c r="D477" s="27" t="str">
        <f aca="false">IFERROR(IF(INDEX(Tabela_Pedidos[Ref.Pedido Glintt],ROWS($A$347:D477))="","",INDEX(Tabela_Pedidos[Ref.Pedido Glintt],ROWS(($A$347:D477)))),"")</f>
        <v/>
      </c>
      <c r="E477" s="16" t="str">
        <f aca="false">IFERROR(IF(INDEX(Tabela_Pedidos[Cod.ANF],ROWS($A$347:E477))="","",INDEX(Tabela_Pedidos[Cod.ANF],ROWS(($A$347:E477)))),"")</f>
        <v/>
      </c>
      <c r="F477" s="70" t="str">
        <f aca="false">IFERROR(IF(INDEX(Tabela_Pedidos[Farmácia],ROWS($A$347:F477))="","",INDEX(Tabela_Pedidos[Farmácia],ROWS(($A$347:F477)))),"")</f>
        <v/>
      </c>
      <c r="G477" s="70" t="str">
        <f aca="false">IFERROR(IF(INDEX(Tabela_Pedidos[Localidade],ROWS($A$347:G477))="","",INDEX(Tabela_Pedidos[Localidade],ROWS(($A$347:G477)))),"")</f>
        <v/>
      </c>
      <c r="H477" s="27" t="str">
        <f aca="false">IFERROR(IF(INDEX(Tabela_Pedidos[Equipamento],ROWS($A$347:H477))="","",INDEX(Tabela_Pedidos[Equipamento],ROWS(($A$347:H477)))),"")</f>
        <v/>
      </c>
      <c r="I477" s="70" t="str">
        <f aca="false">IFERROR(IF(INDEX(Tabela_Pedidos[Avaria],ROWS($A$347:I477))="","",INDEX(Tabela_Pedidos[Avaria],ROWS(($A$347:I477)))),"")</f>
        <v/>
      </c>
      <c r="J477" s="23"/>
      <c r="K477" s="21"/>
      <c r="L477" s="24"/>
      <c r="M477" s="16"/>
      <c r="N477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77" s="25" t="str">
        <f aca="false">IF(Tabela_Assis[[#This Row],[Fim Garantia]]="","",IF(TODAY()&gt;Tabela_Assis[[#This Row],[Fim Garantia]],"NÃO","SIM"))</f>
        <v/>
      </c>
      <c r="P477" s="16"/>
      <c r="Q477" s="26"/>
      <c r="R477" s="26"/>
      <c r="S477" s="22"/>
      <c r="T477" s="27"/>
      <c r="U477" s="21"/>
      <c r="V477" s="24" t="str">
        <f aca="false">IF(Tabela_Assis[[#This Row],[Feito Em]]="", IF(Tabela_Assis[[#This Row],[Ref.Pedido Glintt]]="", "", "ABERTO"), IF(Tabela_Assis[[#This Row],[Ref.Pedido Glintt]]="", "ABERTO", "FECHADO"))</f>
        <v/>
      </c>
      <c r="W477" s="19"/>
    </row>
    <row r="478" customFormat="false" ht="15" hidden="false" customHeight="false" outlineLevel="0" collapsed="false">
      <c r="A478" s="16" t="str">
        <f aca="false">IFERROR(IF(INDEX(Tabela_Pedidos[Data],ROWS($A$347:A478))="","",INDEX(Tabela_Pedidos[Data],ROWS(($A$347:A478)))),"")</f>
        <v/>
      </c>
      <c r="B478" s="27" t="str">
        <f aca="false">IFERROR(IF(INDEX(Tabela_Pedidos[Pedido],ROWS($A$347:B478))="","",INDEX(Tabela_Pedidos[Pedido],ROWS(($A$347:B478)))),"")</f>
        <v/>
      </c>
      <c r="C478" s="27" t="str">
        <f aca="false">IFERROR(IF(INDEX(Tabela_Pedidos[Tipo],ROWS($A$347:C478))="","",INDEX(Tabela_Pedidos[Tipo],ROWS(($A$347:C478)))),"")</f>
        <v/>
      </c>
      <c r="D478" s="27" t="str">
        <f aca="false">IFERROR(IF(INDEX(Tabela_Pedidos[Ref.Pedido Glintt],ROWS($A$347:D478))="","",INDEX(Tabela_Pedidos[Ref.Pedido Glintt],ROWS(($A$347:D478)))),"")</f>
        <v/>
      </c>
      <c r="E478" s="16" t="str">
        <f aca="false">IFERROR(IF(INDEX(Tabela_Pedidos[Cod.ANF],ROWS($A$347:E478))="","",INDEX(Tabela_Pedidos[Cod.ANF],ROWS(($A$347:E478)))),"")</f>
        <v/>
      </c>
      <c r="F478" s="70" t="str">
        <f aca="false">IFERROR(IF(INDEX(Tabela_Pedidos[Farmácia],ROWS($A$347:F478))="","",INDEX(Tabela_Pedidos[Farmácia],ROWS(($A$347:F478)))),"")</f>
        <v/>
      </c>
      <c r="G478" s="70" t="str">
        <f aca="false">IFERROR(IF(INDEX(Tabela_Pedidos[Localidade],ROWS($A$347:G478))="","",INDEX(Tabela_Pedidos[Localidade],ROWS(($A$347:G478)))),"")</f>
        <v/>
      </c>
      <c r="H478" s="27" t="str">
        <f aca="false">IFERROR(IF(INDEX(Tabela_Pedidos[Equipamento],ROWS($A$347:H478))="","",INDEX(Tabela_Pedidos[Equipamento],ROWS(($A$347:H478)))),"")</f>
        <v/>
      </c>
      <c r="I478" s="70" t="str">
        <f aca="false">IFERROR(IF(INDEX(Tabela_Pedidos[Avaria],ROWS($A$347:I478))="","",INDEX(Tabela_Pedidos[Avaria],ROWS(($A$347:I478)))),"")</f>
        <v/>
      </c>
      <c r="J478" s="23"/>
      <c r="K478" s="21"/>
      <c r="L478" s="24"/>
      <c r="M478" s="16"/>
      <c r="N478" s="16" t="str">
        <f aca="false">IFERROR(_xlfn.AGGREGATE(14,6,Tabela_Assis[Feito Em]/(((Tabela_Assis[Cod.ANF]&amp;"")=(Tabela_Assis[[#This Row],[Cod.ANF]]&amp;""))*(ROW(Tabela_Assis[Feito Em])&lt;ROW(Tabela_Assis[[#This Row],[Feito Em]]))*(Tabela_Assis[Tipo]="ASSISTÊNCIA")),1),"")</f>
        <v/>
      </c>
      <c r="O478" s="25" t="str">
        <f aca="false">IF(Tabela_Assis[[#This Row],[Fim Garantia]]="","",IF(TODAY()&gt;Tabela_Assis[[#This Row],[Fim Garantia]],"NÃO","SIM"))</f>
        <v/>
      </c>
      <c r="P478" s="194"/>
      <c r="Q478" s="26"/>
      <c r="R478" s="26"/>
      <c r="S478" s="22"/>
      <c r="T478" s="27"/>
      <c r="U478" s="21"/>
      <c r="V478" s="24" t="str">
        <f aca="false">IF(Tabela_Assis[[#This Row],[Feito Em]]="", IF(Tabela_Assis[[#This Row],[Ref.Pedido Glintt]]="", "", "ABERTO"), IF(Tabela_Assis[[#This Row],[Ref.Pedido Glintt]]="", "ABERTO", "FECHADO"))</f>
        <v/>
      </c>
      <c r="W478" s="19"/>
    </row>
  </sheetData>
  <conditionalFormatting sqref="R335:R336">
    <cfRule type="expression" priority="2" dxfId="11">
      <formula>$V335="FATURADO"</formula>
    </cfRule>
    <cfRule type="expression" priority="3" dxfId="12">
      <formula>$V335="ABERTO"</formula>
    </cfRule>
    <cfRule type="expression" priority="4" dxfId="13">
      <formula>$V335="FATURAR"</formula>
    </cfRule>
    <cfRule type="expression" priority="5" dxfId="14">
      <formula>$V335="FECHADO"</formula>
    </cfRule>
  </conditionalFormatting>
  <conditionalFormatting sqref="A2:W262 O2:O346 A263:T264 U263:W265 A265:E265 G265:T265 A266:W318 A319:R319 T319:W319 A320:W322 A323:Q323 S323:W323 A324:W334 A335:Q336 S335:W336 A337:W380 D381:W405 A381:C478 D406:P473 D474:O478 Q406:W478">
    <cfRule type="expression" priority="6" dxfId="15">
      <formula>$V2="FATURADO"</formula>
    </cfRule>
    <cfRule type="expression" priority="7" dxfId="16">
      <formula>$V2="ABERTO"</formula>
    </cfRule>
    <cfRule type="expression" priority="8" dxfId="17">
      <formula>$V2="FATURAR"</formula>
    </cfRule>
    <cfRule type="expression" priority="9" dxfId="18">
      <formula>$V2="FECHADO"</formula>
    </cfRule>
  </conditionalFormatting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V28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F6" activeCellId="1" sqref="409:409 F6"/>
    </sheetView>
  </sheetViews>
  <sheetFormatPr defaultColWidth="9.1484375" defaultRowHeight="15" customHeight="false" zeroHeight="false" outlineLevelRow="0" outlineLevelCol="0"/>
  <cols>
    <col collapsed="false" customWidth="true" hidden="false" outlineLevel="0" max="1" min="1" style="9" width="10.42"/>
    <col collapsed="false" customWidth="true" hidden="false" outlineLevel="0" max="2" min="2" style="10" width="9.57"/>
    <col collapsed="false" customWidth="true" hidden="false" outlineLevel="0" max="3" min="3" style="10" width="11.43"/>
    <col collapsed="false" customWidth="true" hidden="false" outlineLevel="0" max="4" min="4" style="10" width="7.71"/>
    <col collapsed="false" customWidth="true" hidden="false" outlineLevel="0" max="5" min="5" style="9" width="11"/>
    <col collapsed="false" customWidth="true" hidden="false" outlineLevel="0" max="6" min="6" style="10" width="31.42"/>
    <col collapsed="false" customWidth="true" hidden="false" outlineLevel="0" max="7" min="7" style="10" width="20.29"/>
    <col collapsed="false" customWidth="true" hidden="false" outlineLevel="0" max="8" min="8" style="10" width="19.57"/>
    <col collapsed="false" customWidth="true" hidden="false" outlineLevel="0" max="9" min="9" style="10" width="50.57"/>
    <col collapsed="false" customWidth="true" hidden="false" outlineLevel="0" max="10" min="10" style="11" width="14.14"/>
    <col collapsed="false" customWidth="true" hidden="false" outlineLevel="0" max="11" min="11" style="11" width="16.14"/>
    <col collapsed="false" customWidth="true" hidden="false" outlineLevel="0" max="12" min="12" style="11" width="16"/>
    <col collapsed="false" customWidth="true" hidden="false" outlineLevel="0" max="13" min="13" style="11" width="11.85"/>
    <col collapsed="false" customWidth="true" hidden="false" outlineLevel="0" max="14" min="14" style="10" width="12.71"/>
    <col collapsed="false" customWidth="true" hidden="false" outlineLevel="0" max="15" min="15" style="12" width="16.71"/>
    <col collapsed="false" customWidth="true" hidden="false" outlineLevel="0" max="16" min="16" style="11" width="19"/>
    <col collapsed="false" customWidth="true" hidden="false" outlineLevel="0" max="17" min="17" style="11" width="23.86"/>
    <col collapsed="false" customWidth="true" hidden="false" outlineLevel="0" max="18" min="18" style="11" width="43"/>
    <col collapsed="false" customWidth="true" hidden="false" outlineLevel="0" max="19" min="19" style="13" width="16.43"/>
    <col collapsed="false" customWidth="true" hidden="false" outlineLevel="0" max="20" min="20" style="11" width="6"/>
    <col collapsed="false" customWidth="false" hidden="false" outlineLevel="0" max="16384" min="21" style="11" width="9.14"/>
  </cols>
  <sheetData>
    <row r="1" customFormat="false" ht="15" hidden="false" customHeight="false" outlineLevel="0" collapsed="false">
      <c r="A1" s="14" t="s">
        <v>7297</v>
      </c>
      <c r="B1" s="14" t="s">
        <v>7298</v>
      </c>
      <c r="C1" s="14" t="s">
        <v>7299</v>
      </c>
      <c r="D1" s="14" t="s">
        <v>7300</v>
      </c>
      <c r="E1" s="14" t="s">
        <v>7301</v>
      </c>
      <c r="F1" s="14" t="s">
        <v>7302</v>
      </c>
      <c r="G1" s="14" t="s">
        <v>7303</v>
      </c>
      <c r="H1" s="14" t="s">
        <v>7304</v>
      </c>
      <c r="I1" s="14" t="s">
        <v>7305</v>
      </c>
      <c r="J1" s="14" t="s">
        <v>7542</v>
      </c>
      <c r="K1" s="14" t="s">
        <v>7543</v>
      </c>
      <c r="L1" s="14" t="s">
        <v>7544</v>
      </c>
      <c r="M1" s="14" t="s">
        <v>7545</v>
      </c>
      <c r="N1" s="14" t="s">
        <v>7547</v>
      </c>
      <c r="O1" s="15" t="s">
        <v>9</v>
      </c>
      <c r="P1" s="14" t="s">
        <v>7548</v>
      </c>
      <c r="Q1" s="14" t="s">
        <v>7549</v>
      </c>
      <c r="R1" s="14" t="s">
        <v>7550</v>
      </c>
      <c r="S1" s="15" t="s">
        <v>7551</v>
      </c>
      <c r="T1" s="14" t="s">
        <v>7552</v>
      </c>
      <c r="U1" s="14" t="s">
        <v>7553</v>
      </c>
      <c r="V1" s="14" t="s">
        <v>7554</v>
      </c>
    </row>
    <row r="2" customFormat="false" ht="15" hidden="false" customHeight="false" outlineLevel="0" collapsed="false">
      <c r="A2" s="16">
        <v>45726</v>
      </c>
      <c r="B2" s="17" t="s">
        <v>7591</v>
      </c>
      <c r="C2" s="18"/>
      <c r="D2" s="18"/>
      <c r="E2" s="19">
        <v>17612</v>
      </c>
      <c r="F2" s="17" t="s">
        <v>9095</v>
      </c>
      <c r="G2" s="20" t="s">
        <v>8312</v>
      </c>
      <c r="H2" s="21" t="s">
        <v>9096</v>
      </c>
      <c r="I2" s="22" t="s">
        <v>9097</v>
      </c>
      <c r="J2" s="23"/>
      <c r="K2" s="21" t="s">
        <v>9098</v>
      </c>
      <c r="L2" s="24"/>
      <c r="M2" s="16"/>
      <c r="N2" s="25" t="str">
        <f aca="false">IF(Tabela_Assis11[[#This Row],[Fim Garantia]]="","",IF(TODAY()&gt;Tabela_Assis11[[#This Row],[Fim Garantia]],"NÃO","SIM"))</f>
        <v/>
      </c>
      <c r="O2" s="16"/>
      <c r="P2" s="26"/>
      <c r="Q2" s="26" t="s">
        <v>9099</v>
      </c>
      <c r="R2" s="22"/>
      <c r="S2" s="27"/>
      <c r="T2" s="21"/>
      <c r="U2" s="19" t="s">
        <v>8150</v>
      </c>
      <c r="V2" s="19"/>
    </row>
    <row r="3" customFormat="false" ht="15" hidden="false" customHeight="false" outlineLevel="0" collapsed="false">
      <c r="A3" s="16">
        <v>46178</v>
      </c>
      <c r="B3" s="17" t="s">
        <v>7591</v>
      </c>
      <c r="C3" s="18"/>
      <c r="D3" s="18"/>
      <c r="E3" s="19">
        <v>25950</v>
      </c>
      <c r="F3" s="17" t="s">
        <v>9100</v>
      </c>
      <c r="G3" s="20" t="s">
        <v>9100</v>
      </c>
      <c r="H3" s="21" t="s">
        <v>9096</v>
      </c>
      <c r="I3" s="22" t="s">
        <v>9097</v>
      </c>
      <c r="J3" s="23"/>
      <c r="K3" s="21" t="s">
        <v>9101</v>
      </c>
      <c r="L3" s="24"/>
      <c r="M3" s="16"/>
      <c r="N3" s="25" t="str">
        <f aca="false">IF(Tabela_Assis11[[#This Row],[Fim Garantia]]="","",IF(TODAY()&gt;Tabela_Assis11[[#This Row],[Fim Garantia]],"NÃO","SIM"))</f>
        <v/>
      </c>
      <c r="O3" s="16"/>
      <c r="P3" s="26"/>
      <c r="Q3" s="26" t="s">
        <v>9102</v>
      </c>
      <c r="R3" s="22"/>
      <c r="S3" s="27"/>
      <c r="T3" s="21"/>
      <c r="U3" s="19" t="s">
        <v>8150</v>
      </c>
      <c r="V3" s="19"/>
    </row>
    <row r="4" s="63" customFormat="true" ht="15" hidden="false" customHeight="false" outlineLevel="0" collapsed="false">
      <c r="A4" s="16"/>
      <c r="B4" s="17"/>
      <c r="C4" s="18"/>
      <c r="D4" s="18"/>
      <c r="E4" s="19"/>
      <c r="F4" s="17"/>
      <c r="G4" s="20"/>
      <c r="H4" s="21"/>
      <c r="I4" s="22"/>
      <c r="J4" s="23"/>
      <c r="K4" s="21"/>
      <c r="L4" s="24"/>
      <c r="M4" s="16"/>
      <c r="N4" s="25"/>
      <c r="O4" s="16"/>
      <c r="P4" s="26"/>
      <c r="Q4" s="26"/>
      <c r="R4" s="22"/>
      <c r="S4" s="27"/>
      <c r="T4" s="21"/>
      <c r="U4" s="19"/>
      <c r="V4" s="19"/>
    </row>
    <row r="5" s="63" customFormat="true" ht="15" hidden="false" customHeight="false" outlineLevel="0" collapsed="false">
      <c r="A5" s="16"/>
      <c r="B5" s="17"/>
      <c r="C5" s="18"/>
      <c r="D5" s="18"/>
      <c r="E5" s="19"/>
      <c r="F5" s="17"/>
      <c r="G5" s="20"/>
      <c r="H5" s="21"/>
      <c r="I5" s="22"/>
      <c r="J5" s="23"/>
      <c r="K5" s="21"/>
      <c r="L5" s="24"/>
      <c r="M5" s="16"/>
      <c r="N5" s="25"/>
      <c r="O5" s="16"/>
      <c r="P5" s="26"/>
      <c r="Q5" s="26"/>
      <c r="R5" s="22"/>
      <c r="S5" s="27"/>
      <c r="T5" s="21"/>
      <c r="U5" s="19"/>
      <c r="V5" s="19"/>
    </row>
    <row r="6" s="63" customFormat="true" ht="16.5" hidden="false" customHeight="true" outlineLevel="0" collapsed="false">
      <c r="A6" s="16"/>
      <c r="B6" s="17"/>
      <c r="C6" s="21"/>
      <c r="D6" s="21"/>
      <c r="E6" s="19"/>
      <c r="F6" s="17"/>
      <c r="G6" s="56"/>
      <c r="H6" s="57"/>
      <c r="I6" s="58"/>
      <c r="J6" s="23"/>
      <c r="K6" s="21"/>
      <c r="L6" s="24"/>
      <c r="M6" s="16"/>
      <c r="N6" s="25"/>
      <c r="O6" s="16"/>
      <c r="P6" s="16"/>
      <c r="Q6" s="16"/>
      <c r="R6" s="22"/>
      <c r="S6" s="27"/>
      <c r="T6" s="21"/>
      <c r="U6" s="62"/>
      <c r="V6" s="19"/>
    </row>
    <row r="7" s="63" customFormat="true" ht="16.5" hidden="false" customHeight="true" outlineLevel="0" collapsed="false">
      <c r="A7" s="16"/>
      <c r="B7" s="17"/>
      <c r="C7" s="18"/>
      <c r="D7" s="18"/>
      <c r="E7" s="19"/>
      <c r="F7" s="17"/>
      <c r="G7" s="20"/>
      <c r="H7" s="21"/>
      <c r="I7" s="22"/>
      <c r="J7" s="23"/>
      <c r="K7" s="21"/>
      <c r="L7" s="24"/>
      <c r="M7" s="16"/>
      <c r="N7" s="25"/>
      <c r="O7" s="16"/>
      <c r="P7" s="16"/>
      <c r="Q7" s="16"/>
      <c r="R7" s="22"/>
      <c r="S7" s="27"/>
      <c r="T7" s="21"/>
      <c r="U7" s="62"/>
      <c r="V7" s="19"/>
    </row>
    <row r="8" s="63" customFormat="true" ht="16.5" hidden="false" customHeight="true" outlineLevel="0" collapsed="false">
      <c r="A8" s="16"/>
      <c r="B8" s="17"/>
      <c r="C8" s="18"/>
      <c r="D8" s="18"/>
      <c r="E8" s="19"/>
      <c r="F8" s="17"/>
      <c r="G8" s="20"/>
      <c r="H8" s="21"/>
      <c r="I8" s="22"/>
      <c r="J8" s="23"/>
      <c r="K8" s="21"/>
      <c r="L8" s="24"/>
      <c r="M8" s="16"/>
      <c r="N8" s="25"/>
      <c r="O8" s="16"/>
      <c r="P8" s="26"/>
      <c r="Q8" s="26"/>
      <c r="R8" s="22"/>
      <c r="S8" s="27"/>
      <c r="T8" s="21"/>
      <c r="U8" s="53"/>
      <c r="V8" s="19"/>
    </row>
    <row r="9" s="63" customFormat="true" ht="16.5" hidden="false" customHeight="true" outlineLevel="0" collapsed="false">
      <c r="A9" s="16"/>
      <c r="B9" s="17"/>
      <c r="C9" s="21"/>
      <c r="D9" s="21"/>
      <c r="E9" s="19"/>
      <c r="F9" s="17"/>
      <c r="G9" s="20"/>
      <c r="H9" s="21"/>
      <c r="I9" s="22"/>
      <c r="J9" s="23"/>
      <c r="K9" s="21"/>
      <c r="L9" s="24"/>
      <c r="M9" s="54"/>
      <c r="N9" s="25"/>
      <c r="O9" s="16"/>
      <c r="P9" s="16"/>
      <c r="Q9" s="19"/>
      <c r="R9" s="22"/>
      <c r="S9" s="27"/>
      <c r="T9" s="21"/>
      <c r="U9" s="19"/>
      <c r="V9" s="19"/>
    </row>
    <row r="10" s="63" customFormat="true" ht="16.5" hidden="false" customHeight="true" outlineLevel="0" collapsed="false">
      <c r="A10" s="16"/>
      <c r="B10" s="17"/>
      <c r="C10" s="18"/>
      <c r="D10" s="18"/>
      <c r="E10" s="19"/>
      <c r="F10" s="17"/>
      <c r="G10" s="20"/>
      <c r="H10" s="21"/>
      <c r="I10" s="22"/>
      <c r="J10" s="23"/>
      <c r="K10" s="21"/>
      <c r="L10" s="24"/>
      <c r="M10" s="16"/>
      <c r="N10" s="25"/>
      <c r="O10" s="16"/>
      <c r="P10" s="26"/>
      <c r="Q10" s="26"/>
      <c r="R10" s="22"/>
      <c r="S10" s="27"/>
      <c r="T10" s="21"/>
      <c r="U10" s="19"/>
      <c r="V10" s="19"/>
    </row>
    <row r="11" s="63" customFormat="true" ht="16.5" hidden="false" customHeight="true" outlineLevel="0" collapsed="false">
      <c r="A11" s="16"/>
      <c r="B11" s="17"/>
      <c r="C11" s="21"/>
      <c r="D11" s="21"/>
      <c r="E11" s="19"/>
      <c r="F11" s="17"/>
      <c r="G11" s="56"/>
      <c r="H11" s="57"/>
      <c r="I11" s="58"/>
      <c r="J11" s="23"/>
      <c r="K11" s="21"/>
      <c r="L11" s="24"/>
      <c r="M11" s="16"/>
      <c r="N11" s="25"/>
      <c r="O11" s="16"/>
      <c r="P11" s="16"/>
      <c r="Q11" s="72"/>
      <c r="R11" s="22"/>
      <c r="S11" s="27"/>
      <c r="T11" s="21"/>
      <c r="U11" s="62"/>
      <c r="V11" s="19"/>
    </row>
    <row r="12" s="63" customFormat="true" ht="16.5" hidden="false" customHeight="true" outlineLevel="0" collapsed="false">
      <c r="A12" s="16"/>
      <c r="B12" s="17"/>
      <c r="C12" s="21"/>
      <c r="D12" s="21"/>
      <c r="E12" s="19"/>
      <c r="F12" s="17"/>
      <c r="G12" s="20"/>
      <c r="H12" s="21"/>
      <c r="I12" s="22"/>
      <c r="J12" s="23"/>
      <c r="K12" s="21"/>
      <c r="L12" s="24"/>
      <c r="M12" s="16"/>
      <c r="N12" s="25"/>
      <c r="O12" s="16"/>
      <c r="P12" s="16"/>
      <c r="Q12" s="16"/>
      <c r="R12" s="22"/>
      <c r="S12" s="27"/>
      <c r="T12" s="21"/>
      <c r="U12" s="19"/>
      <c r="V12" s="19"/>
    </row>
    <row r="13" s="63" customFormat="true" ht="16.5" hidden="false" customHeight="true" outlineLevel="0" collapsed="false">
      <c r="A13" s="16"/>
      <c r="B13" s="17"/>
      <c r="C13" s="21"/>
      <c r="D13" s="21"/>
      <c r="E13" s="19"/>
      <c r="F13" s="17"/>
      <c r="G13" s="56"/>
      <c r="H13" s="57"/>
      <c r="I13" s="58"/>
      <c r="J13" s="23"/>
      <c r="K13" s="21"/>
      <c r="L13" s="24"/>
      <c r="M13" s="16"/>
      <c r="N13" s="25"/>
      <c r="O13" s="16"/>
      <c r="P13" s="16"/>
      <c r="Q13" s="16"/>
      <c r="R13" s="22"/>
      <c r="S13" s="27"/>
      <c r="T13" s="21"/>
      <c r="U13" s="19"/>
      <c r="V13" s="19"/>
    </row>
    <row r="14" s="63" customFormat="true" ht="16.5" hidden="false" customHeight="true" outlineLevel="0" collapsed="false">
      <c r="A14" s="16"/>
      <c r="B14" s="17"/>
      <c r="C14" s="18"/>
      <c r="D14" s="18"/>
      <c r="E14" s="19"/>
      <c r="F14" s="17"/>
      <c r="G14" s="20"/>
      <c r="H14" s="21"/>
      <c r="I14" s="22"/>
      <c r="J14" s="23"/>
      <c r="K14" s="21"/>
      <c r="L14" s="24"/>
      <c r="M14" s="16"/>
      <c r="N14" s="25"/>
      <c r="O14" s="16"/>
      <c r="P14" s="26"/>
      <c r="Q14" s="26"/>
      <c r="R14" s="22"/>
      <c r="S14" s="27"/>
      <c r="T14" s="21"/>
      <c r="U14" s="19"/>
      <c r="V14" s="19"/>
    </row>
    <row r="15" s="63" customFormat="true" ht="16.5" hidden="false" customHeight="true" outlineLevel="0" collapsed="false">
      <c r="A15" s="16"/>
      <c r="B15" s="17"/>
      <c r="C15" s="18"/>
      <c r="D15" s="18"/>
      <c r="E15" s="19"/>
      <c r="F15" s="17"/>
      <c r="G15" s="59"/>
      <c r="H15" s="21"/>
      <c r="I15" s="58"/>
      <c r="J15" s="23"/>
      <c r="K15" s="21"/>
      <c r="L15" s="24"/>
      <c r="M15" s="16"/>
      <c r="N15" s="25"/>
      <c r="O15" s="16"/>
      <c r="P15" s="26"/>
      <c r="Q15" s="26"/>
      <c r="R15" s="22"/>
      <c r="S15" s="27"/>
      <c r="T15" s="21"/>
      <c r="U15" s="19"/>
      <c r="V15" s="19"/>
    </row>
    <row r="16" s="63" customFormat="true" ht="16.5" hidden="false" customHeight="true" outlineLevel="0" collapsed="false">
      <c r="A16" s="16"/>
      <c r="B16" s="17"/>
      <c r="C16" s="18"/>
      <c r="D16" s="18"/>
      <c r="E16" s="19"/>
      <c r="F16" s="17"/>
      <c r="G16" s="59"/>
      <c r="H16" s="21"/>
      <c r="I16" s="22"/>
      <c r="J16" s="23"/>
      <c r="K16" s="21"/>
      <c r="L16" s="24"/>
      <c r="M16" s="16"/>
      <c r="N16" s="25"/>
      <c r="O16" s="16"/>
      <c r="P16" s="26"/>
      <c r="Q16" s="26"/>
      <c r="R16" s="22"/>
      <c r="S16" s="27"/>
      <c r="T16" s="21"/>
      <c r="U16" s="19"/>
      <c r="V16" s="19"/>
    </row>
    <row r="17" s="63" customFormat="true" ht="16.5" hidden="false" customHeight="true" outlineLevel="0" collapsed="false">
      <c r="A17" s="16"/>
      <c r="B17" s="17"/>
      <c r="C17" s="21"/>
      <c r="D17" s="21"/>
      <c r="E17" s="19"/>
      <c r="F17" s="17"/>
      <c r="G17" s="60"/>
      <c r="H17" s="21"/>
      <c r="I17" s="58"/>
      <c r="J17" s="23"/>
      <c r="K17" s="21"/>
      <c r="L17" s="24"/>
      <c r="M17" s="16"/>
      <c r="N17" s="25"/>
      <c r="O17" s="16"/>
      <c r="P17" s="16"/>
      <c r="Q17" s="16"/>
      <c r="R17" s="22"/>
      <c r="S17" s="27"/>
      <c r="T17" s="21"/>
      <c r="U17" s="19"/>
      <c r="V17" s="19"/>
    </row>
    <row r="18" s="63" customFormat="true" ht="16.5" hidden="false" customHeight="true" outlineLevel="0" collapsed="false">
      <c r="A18" s="16"/>
      <c r="B18" s="17"/>
      <c r="C18" s="18"/>
      <c r="D18" s="18"/>
      <c r="E18" s="19"/>
      <c r="F18" s="17"/>
      <c r="G18" s="59"/>
      <c r="H18" s="21"/>
      <c r="I18" s="22"/>
      <c r="J18" s="23"/>
      <c r="K18" s="21"/>
      <c r="L18" s="24"/>
      <c r="M18" s="16"/>
      <c r="N18" s="25"/>
      <c r="O18" s="16"/>
      <c r="P18" s="26"/>
      <c r="Q18" s="26"/>
      <c r="R18" s="22"/>
      <c r="S18" s="27"/>
      <c r="T18" s="21"/>
      <c r="U18" s="19"/>
      <c r="V18" s="19"/>
    </row>
    <row r="19" s="63" customFormat="true" ht="16.5" hidden="false" customHeight="true" outlineLevel="0" collapsed="false">
      <c r="A19" s="16"/>
      <c r="B19" s="17"/>
      <c r="C19" s="21"/>
      <c r="D19" s="21"/>
      <c r="E19" s="19"/>
      <c r="F19" s="17"/>
      <c r="G19" s="59"/>
      <c r="H19" s="21"/>
      <c r="I19" s="61"/>
      <c r="J19" s="23"/>
      <c r="K19" s="21"/>
      <c r="L19" s="24"/>
      <c r="M19" s="16"/>
      <c r="N19" s="25"/>
      <c r="O19" s="16"/>
      <c r="P19" s="16"/>
      <c r="Q19" s="19"/>
      <c r="R19" s="22"/>
      <c r="S19" s="27"/>
      <c r="T19" s="21"/>
      <c r="U19" s="62"/>
      <c r="V19" s="19"/>
    </row>
    <row r="20" s="63" customFormat="true" ht="16.5" hidden="false" customHeight="true" outlineLevel="0" collapsed="false">
      <c r="A20" s="16"/>
      <c r="B20" s="17"/>
      <c r="C20" s="21"/>
      <c r="D20" s="21"/>
      <c r="E20" s="19"/>
      <c r="F20" s="17"/>
      <c r="G20" s="64"/>
      <c r="H20" s="65"/>
      <c r="I20" s="22"/>
      <c r="J20" s="23"/>
      <c r="K20" s="21"/>
      <c r="L20" s="24"/>
      <c r="M20" s="16"/>
      <c r="N20" s="25"/>
      <c r="O20" s="16"/>
      <c r="P20" s="16"/>
      <c r="Q20" s="16"/>
      <c r="R20" s="22"/>
      <c r="S20" s="27"/>
      <c r="T20" s="21"/>
      <c r="U20" s="19"/>
      <c r="V20" s="19"/>
    </row>
    <row r="21" s="63" customFormat="true" ht="16.5" hidden="false" customHeight="true" outlineLevel="0" collapsed="false">
      <c r="A21" s="16"/>
      <c r="B21" s="17"/>
      <c r="C21" s="21"/>
      <c r="D21" s="21"/>
      <c r="E21" s="19"/>
      <c r="F21" s="17"/>
      <c r="G21" s="59"/>
      <c r="H21" s="21"/>
      <c r="I21" s="58"/>
      <c r="J21" s="23"/>
      <c r="K21" s="21"/>
      <c r="L21" s="24"/>
      <c r="M21" s="16"/>
      <c r="N21" s="25"/>
      <c r="O21" s="16"/>
      <c r="P21" s="16"/>
      <c r="Q21" s="16"/>
      <c r="R21" s="22"/>
      <c r="S21" s="27"/>
      <c r="T21" s="21"/>
      <c r="U21" s="19"/>
      <c r="V21" s="19"/>
    </row>
    <row r="22" s="63" customFormat="true" ht="16.5" hidden="false" customHeight="true" outlineLevel="0" collapsed="false">
      <c r="A22" s="16"/>
      <c r="B22" s="17"/>
      <c r="C22" s="18"/>
      <c r="D22" s="18"/>
      <c r="E22" s="19"/>
      <c r="F22" s="17"/>
      <c r="G22" s="20"/>
      <c r="H22" s="21"/>
      <c r="I22" s="22"/>
      <c r="J22" s="23"/>
      <c r="K22" s="21"/>
      <c r="L22" s="24"/>
      <c r="M22" s="16"/>
      <c r="N22" s="25"/>
      <c r="O22" s="16"/>
      <c r="P22" s="26"/>
      <c r="Q22" s="133"/>
      <c r="R22" s="22"/>
      <c r="S22" s="27"/>
      <c r="T22" s="21"/>
      <c r="U22" s="19"/>
      <c r="V22" s="19"/>
    </row>
    <row r="23" s="63" customFormat="true" ht="16.5" hidden="false" customHeight="true" outlineLevel="0" collapsed="false">
      <c r="A23" s="16"/>
      <c r="B23" s="17"/>
      <c r="C23" s="21"/>
      <c r="D23" s="21"/>
      <c r="E23" s="19"/>
      <c r="F23" s="17"/>
      <c r="G23" s="59"/>
      <c r="H23" s="21"/>
      <c r="I23" s="22"/>
      <c r="J23" s="23"/>
      <c r="K23" s="21"/>
      <c r="L23" s="24"/>
      <c r="M23" s="16"/>
      <c r="N23" s="25"/>
      <c r="O23" s="16"/>
      <c r="P23" s="16"/>
      <c r="Q23" s="16"/>
      <c r="R23" s="22"/>
      <c r="S23" s="27"/>
      <c r="T23" s="21"/>
      <c r="U23" s="19"/>
      <c r="V23" s="19"/>
    </row>
    <row r="24" s="63" customFormat="true" ht="16.5" hidden="false" customHeight="true" outlineLevel="0" collapsed="false">
      <c r="A24" s="16"/>
      <c r="B24" s="17"/>
      <c r="C24" s="21"/>
      <c r="D24" s="21"/>
      <c r="E24" s="19"/>
      <c r="F24" s="17"/>
      <c r="G24" s="59"/>
      <c r="H24" s="21"/>
      <c r="I24" s="58"/>
      <c r="J24" s="23"/>
      <c r="K24" s="21"/>
      <c r="L24" s="24"/>
      <c r="M24" s="16"/>
      <c r="N24" s="25"/>
      <c r="O24" s="16"/>
      <c r="P24" s="16"/>
      <c r="Q24" s="16"/>
      <c r="R24" s="22"/>
      <c r="S24" s="27"/>
      <c r="T24" s="21"/>
      <c r="U24" s="19"/>
      <c r="V24" s="19"/>
    </row>
    <row r="25" s="63" customFormat="true" ht="16.5" hidden="false" customHeight="true" outlineLevel="0" collapsed="false">
      <c r="A25" s="16"/>
      <c r="B25" s="17"/>
      <c r="C25" s="21"/>
      <c r="D25" s="21"/>
      <c r="E25" s="19"/>
      <c r="F25" s="17"/>
      <c r="G25" s="60"/>
      <c r="H25" s="21"/>
      <c r="I25" s="58"/>
      <c r="J25" s="23"/>
      <c r="K25" s="21"/>
      <c r="L25" s="24"/>
      <c r="M25" s="16"/>
      <c r="N25" s="25"/>
      <c r="O25" s="16"/>
      <c r="P25" s="89"/>
      <c r="Q25" s="16"/>
      <c r="R25" s="70"/>
      <c r="S25" s="27"/>
      <c r="T25" s="27"/>
      <c r="U25" s="62"/>
      <c r="V25" s="19"/>
    </row>
    <row r="26" s="63" customFormat="true" ht="16.5" hidden="false" customHeight="true" outlineLevel="0" collapsed="false">
      <c r="A26" s="16"/>
      <c r="B26" s="17"/>
      <c r="C26" s="21"/>
      <c r="D26" s="21"/>
      <c r="E26" s="19"/>
      <c r="F26" s="17"/>
      <c r="G26" s="64"/>
      <c r="H26" s="65"/>
      <c r="I26" s="61"/>
      <c r="J26" s="23"/>
      <c r="K26" s="21"/>
      <c r="L26" s="24"/>
      <c r="M26" s="16"/>
      <c r="N26" s="25"/>
      <c r="O26" s="16"/>
      <c r="P26" s="16"/>
      <c r="Q26" s="16"/>
      <c r="R26" s="22"/>
      <c r="S26" s="27"/>
      <c r="T26" s="21"/>
      <c r="U26" s="19"/>
      <c r="V26" s="19"/>
    </row>
    <row r="27" s="63" customFormat="true" ht="16.5" hidden="false" customHeight="true" outlineLevel="0" collapsed="false">
      <c r="A27" s="16"/>
      <c r="B27" s="17"/>
      <c r="C27" s="18"/>
      <c r="D27" s="18"/>
      <c r="E27" s="19"/>
      <c r="F27" s="17"/>
      <c r="G27" s="59"/>
      <c r="H27" s="21"/>
      <c r="I27" s="58"/>
      <c r="J27" s="23"/>
      <c r="K27" s="21"/>
      <c r="L27" s="24"/>
      <c r="M27" s="16"/>
      <c r="N27" s="25"/>
      <c r="O27" s="16"/>
      <c r="P27" s="26"/>
      <c r="Q27" s="26"/>
      <c r="R27" s="70"/>
      <c r="S27" s="27"/>
      <c r="T27" s="27"/>
      <c r="U27" s="53"/>
      <c r="V27" s="19"/>
    </row>
    <row r="28" s="63" customFormat="true" ht="16.5" hidden="false" customHeight="true" outlineLevel="0" collapsed="false">
      <c r="A28" s="16"/>
      <c r="B28" s="17"/>
      <c r="C28" s="21"/>
      <c r="D28" s="21"/>
      <c r="E28" s="19"/>
      <c r="F28" s="17"/>
      <c r="G28" s="60"/>
      <c r="H28" s="21"/>
      <c r="I28" s="58"/>
      <c r="J28" s="23"/>
      <c r="K28" s="21"/>
      <c r="L28" s="24"/>
      <c r="M28" s="16"/>
      <c r="N28" s="25"/>
      <c r="O28" s="16"/>
      <c r="P28" s="16"/>
      <c r="Q28" s="16"/>
      <c r="R28" s="22"/>
      <c r="S28" s="27"/>
      <c r="T28" s="21"/>
      <c r="U28" s="19"/>
      <c r="V28" s="19"/>
    </row>
    <row r="29" s="63" customFormat="true" ht="16.5" hidden="false" customHeight="true" outlineLevel="0" collapsed="false">
      <c r="A29" s="16"/>
      <c r="B29" s="17"/>
      <c r="C29" s="18"/>
      <c r="D29" s="18"/>
      <c r="E29" s="19"/>
      <c r="F29" s="17"/>
      <c r="G29" s="59"/>
      <c r="H29" s="21"/>
      <c r="I29" s="58"/>
      <c r="J29" s="23"/>
      <c r="K29" s="21"/>
      <c r="L29" s="24"/>
      <c r="M29" s="16"/>
      <c r="N29" s="25"/>
      <c r="O29" s="16"/>
      <c r="P29" s="26"/>
      <c r="Q29" s="26"/>
      <c r="R29" s="22"/>
      <c r="S29" s="27"/>
      <c r="T29" s="21"/>
      <c r="U29" s="19"/>
      <c r="V29" s="19"/>
    </row>
    <row r="30" s="63" customFormat="true" ht="16.5" hidden="false" customHeight="true" outlineLevel="0" collapsed="false">
      <c r="A30" s="16"/>
      <c r="B30" s="17"/>
      <c r="C30" s="18"/>
      <c r="D30" s="18"/>
      <c r="E30" s="19"/>
      <c r="F30" s="17"/>
      <c r="G30" s="59"/>
      <c r="H30" s="21"/>
      <c r="I30" s="22"/>
      <c r="J30" s="23"/>
      <c r="K30" s="21"/>
      <c r="L30" s="24"/>
      <c r="M30" s="16"/>
      <c r="N30" s="25"/>
      <c r="O30" s="16"/>
      <c r="P30" s="16"/>
      <c r="Q30" s="16"/>
      <c r="R30" s="22"/>
      <c r="S30" s="27"/>
      <c r="T30" s="21"/>
      <c r="U30" s="19"/>
      <c r="V30" s="19"/>
    </row>
    <row r="31" s="63" customFormat="true" ht="16.5" hidden="false" customHeight="true" outlineLevel="0" collapsed="false">
      <c r="A31" s="16"/>
      <c r="B31" s="17"/>
      <c r="C31" s="21"/>
      <c r="D31" s="21"/>
      <c r="E31" s="19"/>
      <c r="F31" s="17"/>
      <c r="G31" s="56"/>
      <c r="H31" s="195"/>
      <c r="I31" s="22"/>
      <c r="J31" s="23"/>
      <c r="K31" s="21"/>
      <c r="L31" s="24"/>
      <c r="M31" s="16"/>
      <c r="N31" s="25"/>
      <c r="O31" s="16"/>
      <c r="P31" s="16"/>
      <c r="Q31" s="16"/>
      <c r="R31" s="22"/>
      <c r="S31" s="27"/>
      <c r="T31" s="21"/>
      <c r="U31" s="62"/>
      <c r="V31" s="19"/>
    </row>
    <row r="32" s="63" customFormat="true" ht="16.5" hidden="false" customHeight="true" outlineLevel="0" collapsed="false">
      <c r="A32" s="16"/>
      <c r="B32" s="17"/>
      <c r="C32" s="18"/>
      <c r="D32" s="18"/>
      <c r="E32" s="19"/>
      <c r="F32" s="17"/>
      <c r="G32" s="20"/>
      <c r="H32" s="21"/>
      <c r="I32" s="22"/>
      <c r="J32" s="23"/>
      <c r="K32" s="21"/>
      <c r="L32" s="24"/>
      <c r="M32" s="16"/>
      <c r="N32" s="25"/>
      <c r="O32" s="16"/>
      <c r="P32" s="26"/>
      <c r="Q32" s="26"/>
      <c r="R32" s="22"/>
      <c r="S32" s="27"/>
      <c r="T32" s="21"/>
      <c r="U32" s="19"/>
      <c r="V32" s="19"/>
    </row>
    <row r="33" s="63" customFormat="true" ht="16.5" hidden="false" customHeight="true" outlineLevel="0" collapsed="false">
      <c r="A33" s="16"/>
      <c r="B33" s="17"/>
      <c r="C33" s="18"/>
      <c r="D33" s="18"/>
      <c r="E33" s="19"/>
      <c r="F33" s="17"/>
      <c r="G33" s="20"/>
      <c r="H33" s="21"/>
      <c r="I33" s="22"/>
      <c r="J33" s="23"/>
      <c r="K33" s="21"/>
      <c r="L33" s="24"/>
      <c r="M33" s="16"/>
      <c r="N33" s="25"/>
      <c r="O33" s="16"/>
      <c r="P33" s="16"/>
      <c r="Q33" s="16"/>
      <c r="R33" s="22"/>
      <c r="S33" s="27"/>
      <c r="T33" s="21"/>
      <c r="U33" s="19"/>
      <c r="V33" s="19"/>
    </row>
    <row r="34" s="63" customFormat="true" ht="16.5" hidden="false" customHeight="true" outlineLevel="0" collapsed="false">
      <c r="A34" s="16"/>
      <c r="B34" s="17"/>
      <c r="C34" s="18"/>
      <c r="D34" s="18"/>
      <c r="E34" s="19"/>
      <c r="F34" s="17"/>
      <c r="G34" s="20"/>
      <c r="H34" s="21"/>
      <c r="I34" s="22"/>
      <c r="J34" s="23"/>
      <c r="K34" s="21"/>
      <c r="L34" s="24"/>
      <c r="M34" s="16"/>
      <c r="N34" s="25"/>
      <c r="O34" s="16"/>
      <c r="P34" s="26"/>
      <c r="Q34" s="26"/>
      <c r="R34" s="22"/>
      <c r="S34" s="27"/>
      <c r="T34" s="21"/>
      <c r="U34" s="19"/>
      <c r="V34" s="19"/>
    </row>
    <row r="35" s="63" customFormat="true" ht="16.5" hidden="false" customHeight="true" outlineLevel="0" collapsed="false">
      <c r="A35" s="16"/>
      <c r="B35" s="17"/>
      <c r="C35" s="18"/>
      <c r="D35" s="18"/>
      <c r="E35" s="19"/>
      <c r="F35" s="17"/>
      <c r="G35" s="59"/>
      <c r="H35" s="21"/>
      <c r="I35" s="22"/>
      <c r="J35" s="23"/>
      <c r="K35" s="21"/>
      <c r="L35" s="24"/>
      <c r="M35" s="16"/>
      <c r="N35" s="25"/>
      <c r="O35" s="16"/>
      <c r="P35" s="26"/>
      <c r="Q35" s="26"/>
      <c r="R35" s="22"/>
      <c r="S35" s="27"/>
      <c r="T35" s="21"/>
      <c r="U35" s="19"/>
      <c r="V35" s="19"/>
    </row>
    <row r="36" s="63" customFormat="true" ht="16.5" hidden="false" customHeight="true" outlineLevel="0" collapsed="false">
      <c r="A36" s="16"/>
      <c r="B36" s="17"/>
      <c r="C36" s="18"/>
      <c r="D36" s="18"/>
      <c r="E36" s="19"/>
      <c r="F36" s="17"/>
      <c r="G36" s="20"/>
      <c r="H36" s="21"/>
      <c r="I36" s="22"/>
      <c r="J36" s="23"/>
      <c r="K36" s="21"/>
      <c r="L36" s="24"/>
      <c r="M36" s="16"/>
      <c r="N36" s="25"/>
      <c r="O36" s="16"/>
      <c r="P36" s="16"/>
      <c r="Q36" s="16"/>
      <c r="R36" s="22"/>
      <c r="S36" s="27"/>
      <c r="T36" s="21"/>
      <c r="U36" s="19"/>
      <c r="V36" s="19"/>
    </row>
    <row r="37" s="63" customFormat="true" ht="16.5" hidden="false" customHeight="true" outlineLevel="0" collapsed="false">
      <c r="A37" s="16"/>
      <c r="B37" s="17"/>
      <c r="C37" s="18"/>
      <c r="D37" s="18"/>
      <c r="E37" s="19"/>
      <c r="F37" s="17"/>
      <c r="G37" s="20"/>
      <c r="H37" s="21"/>
      <c r="I37" s="22"/>
      <c r="J37" s="23"/>
      <c r="K37" s="21"/>
      <c r="L37" s="24"/>
      <c r="M37" s="16"/>
      <c r="N37" s="25"/>
      <c r="O37" s="16"/>
      <c r="P37" s="26"/>
      <c r="Q37" s="26"/>
      <c r="R37" s="22"/>
      <c r="S37" s="27"/>
      <c r="T37" s="21"/>
      <c r="U37" s="19"/>
      <c r="V37" s="19"/>
    </row>
    <row r="38" s="63" customFormat="true" ht="16.5" hidden="false" customHeight="true" outlineLevel="0" collapsed="false">
      <c r="A38" s="16"/>
      <c r="B38" s="17"/>
      <c r="C38" s="21"/>
      <c r="D38" s="21"/>
      <c r="E38" s="19"/>
      <c r="F38" s="17"/>
      <c r="G38" s="20"/>
      <c r="H38" s="21"/>
      <c r="I38" s="22"/>
      <c r="J38" s="23"/>
      <c r="K38" s="21"/>
      <c r="L38" s="24"/>
      <c r="M38" s="16"/>
      <c r="N38" s="25"/>
      <c r="O38" s="16"/>
      <c r="P38" s="16"/>
      <c r="Q38" s="16"/>
      <c r="R38" s="22"/>
      <c r="S38" s="27"/>
      <c r="T38" s="21"/>
      <c r="U38" s="62"/>
      <c r="V38" s="19"/>
    </row>
    <row r="39" s="63" customFormat="true" ht="16.5" hidden="false" customHeight="true" outlineLevel="0" collapsed="false">
      <c r="A39" s="16"/>
      <c r="B39" s="17"/>
      <c r="C39" s="18"/>
      <c r="D39" s="18"/>
      <c r="E39" s="19"/>
      <c r="F39" s="17"/>
      <c r="G39" s="20"/>
      <c r="H39" s="21"/>
      <c r="I39" s="22"/>
      <c r="J39" s="23"/>
      <c r="K39" s="21"/>
      <c r="L39" s="24"/>
      <c r="M39" s="16"/>
      <c r="N39" s="25"/>
      <c r="O39" s="16"/>
      <c r="P39" s="16"/>
      <c r="Q39" s="16"/>
      <c r="R39" s="22"/>
      <c r="S39" s="27"/>
      <c r="T39" s="21"/>
      <c r="U39" s="19"/>
      <c r="V39" s="19"/>
    </row>
    <row r="40" s="63" customFormat="true" ht="16.5" hidden="false" customHeight="true" outlineLevel="0" collapsed="false">
      <c r="A40" s="16"/>
      <c r="B40" s="17"/>
      <c r="C40" s="18"/>
      <c r="D40" s="18"/>
      <c r="E40" s="19"/>
      <c r="F40" s="17"/>
      <c r="G40" s="20"/>
      <c r="H40" s="21"/>
      <c r="I40" s="22"/>
      <c r="J40" s="23"/>
      <c r="K40" s="21"/>
      <c r="L40" s="24"/>
      <c r="M40" s="16"/>
      <c r="N40" s="25"/>
      <c r="O40" s="16"/>
      <c r="P40" s="16"/>
      <c r="Q40" s="72"/>
      <c r="R40" s="22"/>
      <c r="S40" s="27"/>
      <c r="T40" s="21"/>
      <c r="U40" s="19"/>
      <c r="V40" s="19"/>
    </row>
    <row r="41" s="63" customFormat="true" ht="16.5" hidden="false" customHeight="true" outlineLevel="0" collapsed="false">
      <c r="A41" s="16"/>
      <c r="B41" s="17"/>
      <c r="C41" s="18"/>
      <c r="D41" s="18"/>
      <c r="E41" s="19"/>
      <c r="F41" s="17"/>
      <c r="G41" s="20"/>
      <c r="H41" s="21"/>
      <c r="I41" s="22"/>
      <c r="J41" s="23"/>
      <c r="K41" s="21"/>
      <c r="L41" s="24"/>
      <c r="M41" s="16"/>
      <c r="N41" s="25"/>
      <c r="O41" s="16"/>
      <c r="P41" s="16"/>
      <c r="Q41" s="16"/>
      <c r="R41" s="22"/>
      <c r="S41" s="27"/>
      <c r="T41" s="21"/>
      <c r="U41" s="19"/>
      <c r="V41" s="19"/>
    </row>
    <row r="42" s="63" customFormat="true" ht="16.5" hidden="false" customHeight="true" outlineLevel="0" collapsed="false">
      <c r="A42" s="16"/>
      <c r="B42" s="17"/>
      <c r="C42" s="21"/>
      <c r="D42" s="21"/>
      <c r="E42" s="19"/>
      <c r="F42" s="17"/>
      <c r="G42" s="20"/>
      <c r="H42" s="21"/>
      <c r="I42" s="22"/>
      <c r="J42" s="23"/>
      <c r="K42" s="21"/>
      <c r="L42" s="24"/>
      <c r="M42" s="16"/>
      <c r="N42" s="25"/>
      <c r="O42" s="16"/>
      <c r="P42" s="16"/>
      <c r="Q42" s="16"/>
      <c r="R42" s="22"/>
      <c r="S42" s="27"/>
      <c r="T42" s="21"/>
      <c r="U42" s="19"/>
      <c r="V42" s="19"/>
    </row>
    <row r="43" s="63" customFormat="true" ht="16.5" hidden="false" customHeight="true" outlineLevel="0" collapsed="false">
      <c r="A43" s="16"/>
      <c r="B43" s="17"/>
      <c r="C43" s="21"/>
      <c r="D43" s="21"/>
      <c r="E43" s="19"/>
      <c r="F43" s="17"/>
      <c r="G43" s="56"/>
      <c r="H43" s="57"/>
      <c r="I43" s="58"/>
      <c r="J43" s="23"/>
      <c r="K43" s="21"/>
      <c r="L43" s="24"/>
      <c r="M43" s="16"/>
      <c r="N43" s="25"/>
      <c r="O43" s="16"/>
      <c r="P43" s="16"/>
      <c r="Q43" s="16"/>
      <c r="R43" s="22"/>
      <c r="S43" s="27"/>
      <c r="T43" s="21"/>
      <c r="U43" s="19"/>
      <c r="V43" s="19"/>
    </row>
    <row r="44" s="63" customFormat="true" ht="16.5" hidden="false" customHeight="true" outlineLevel="0" collapsed="false">
      <c r="A44" s="16"/>
      <c r="B44" s="17"/>
      <c r="C44" s="21"/>
      <c r="D44" s="21"/>
      <c r="E44" s="19"/>
      <c r="F44" s="17"/>
      <c r="G44" s="20"/>
      <c r="H44" s="21"/>
      <c r="I44" s="22"/>
      <c r="J44" s="23"/>
      <c r="K44" s="21"/>
      <c r="L44" s="24"/>
      <c r="M44" s="16"/>
      <c r="N44" s="25"/>
      <c r="O44" s="16"/>
      <c r="P44" s="16"/>
      <c r="Q44" s="16"/>
      <c r="R44" s="22"/>
      <c r="S44" s="27"/>
      <c r="T44" s="21"/>
      <c r="U44" s="62"/>
      <c r="V44" s="19"/>
    </row>
    <row r="45" s="63" customFormat="true" ht="16.5" hidden="false" customHeight="true" outlineLevel="0" collapsed="false">
      <c r="A45" s="16"/>
      <c r="B45" s="17"/>
      <c r="C45" s="18"/>
      <c r="D45" s="18"/>
      <c r="E45" s="19"/>
      <c r="F45" s="17"/>
      <c r="G45" s="20"/>
      <c r="H45" s="21"/>
      <c r="I45" s="22"/>
      <c r="J45" s="23"/>
      <c r="K45" s="21"/>
      <c r="L45" s="24"/>
      <c r="M45" s="16"/>
      <c r="N45" s="25"/>
      <c r="O45" s="16"/>
      <c r="P45" s="26"/>
      <c r="Q45" s="26"/>
      <c r="R45" s="22"/>
      <c r="S45" s="27"/>
      <c r="T45" s="21"/>
      <c r="U45" s="19"/>
      <c r="V45" s="19"/>
    </row>
    <row r="46" s="63" customFormat="true" ht="16.5" hidden="false" customHeight="true" outlineLevel="0" collapsed="false">
      <c r="A46" s="16"/>
      <c r="B46" s="17"/>
      <c r="C46" s="18"/>
      <c r="D46" s="18"/>
      <c r="E46" s="19"/>
      <c r="F46" s="17"/>
      <c r="G46" s="20"/>
      <c r="H46" s="21"/>
      <c r="I46" s="22"/>
      <c r="J46" s="23"/>
      <c r="K46" s="21"/>
      <c r="L46" s="24"/>
      <c r="M46" s="16"/>
      <c r="N46" s="25"/>
      <c r="O46" s="16"/>
      <c r="P46" s="16"/>
      <c r="Q46" s="16"/>
      <c r="R46" s="22"/>
      <c r="S46" s="27"/>
      <c r="T46" s="21"/>
      <c r="U46" s="19"/>
      <c r="V46" s="19"/>
    </row>
    <row r="47" s="63" customFormat="true" ht="16.5" hidden="false" customHeight="true" outlineLevel="0" collapsed="false">
      <c r="A47" s="16"/>
      <c r="B47" s="17"/>
      <c r="C47" s="18"/>
      <c r="D47" s="18"/>
      <c r="E47" s="19"/>
      <c r="F47" s="17"/>
      <c r="G47" s="20"/>
      <c r="H47" s="21"/>
      <c r="I47" s="22"/>
      <c r="J47" s="23"/>
      <c r="K47" s="21"/>
      <c r="L47" s="24"/>
      <c r="M47" s="16"/>
      <c r="N47" s="25"/>
      <c r="O47" s="16"/>
      <c r="P47" s="16"/>
      <c r="Q47" s="16"/>
      <c r="R47" s="22"/>
      <c r="S47" s="27"/>
      <c r="T47" s="21"/>
      <c r="U47" s="19"/>
      <c r="V47" s="19"/>
    </row>
    <row r="48" s="63" customFormat="true" ht="16.5" hidden="false" customHeight="true" outlineLevel="0" collapsed="false">
      <c r="A48" s="16"/>
      <c r="B48" s="17"/>
      <c r="C48" s="21"/>
      <c r="D48" s="21"/>
      <c r="E48" s="19"/>
      <c r="F48" s="17"/>
      <c r="G48" s="20"/>
      <c r="H48" s="21"/>
      <c r="I48" s="22"/>
      <c r="J48" s="23"/>
      <c r="K48" s="21"/>
      <c r="L48" s="24"/>
      <c r="M48" s="16"/>
      <c r="N48" s="25"/>
      <c r="O48" s="16"/>
      <c r="P48" s="16"/>
      <c r="Q48" s="72"/>
      <c r="R48" s="22"/>
      <c r="S48" s="27"/>
      <c r="T48" s="21"/>
      <c r="U48" s="62"/>
      <c r="V48" s="19"/>
    </row>
    <row r="49" s="63" customFormat="true" ht="16.5" hidden="false" customHeight="true" outlineLevel="0" collapsed="false">
      <c r="A49" s="16"/>
      <c r="B49" s="17"/>
      <c r="C49" s="21"/>
      <c r="D49" s="21"/>
      <c r="E49" s="19"/>
      <c r="F49" s="17"/>
      <c r="G49" s="20"/>
      <c r="H49" s="21"/>
      <c r="I49" s="22"/>
      <c r="J49" s="23"/>
      <c r="K49" s="21"/>
      <c r="L49" s="24"/>
      <c r="M49" s="16"/>
      <c r="N49" s="25"/>
      <c r="O49" s="16"/>
      <c r="P49" s="16"/>
      <c r="Q49" s="16"/>
      <c r="R49" s="22"/>
      <c r="S49" s="27"/>
      <c r="T49" s="21"/>
      <c r="U49" s="19"/>
      <c r="V49" s="19"/>
    </row>
    <row r="50" s="63" customFormat="true" ht="16.5" hidden="false" customHeight="true" outlineLevel="0" collapsed="false">
      <c r="A50" s="16"/>
      <c r="B50" s="17"/>
      <c r="C50" s="21"/>
      <c r="D50" s="21"/>
      <c r="E50" s="19"/>
      <c r="F50" s="17"/>
      <c r="G50" s="20"/>
      <c r="H50" s="21"/>
      <c r="I50" s="22"/>
      <c r="J50" s="23"/>
      <c r="K50" s="21"/>
      <c r="L50" s="24"/>
      <c r="M50" s="16"/>
      <c r="N50" s="25"/>
      <c r="O50" s="54"/>
      <c r="P50" s="54"/>
      <c r="Q50" s="196"/>
      <c r="R50" s="22"/>
      <c r="S50" s="27"/>
      <c r="T50" s="21"/>
      <c r="U50" s="62"/>
      <c r="V50" s="19"/>
    </row>
    <row r="51" s="63" customFormat="true" ht="16.5" hidden="false" customHeight="true" outlineLevel="0" collapsed="false">
      <c r="A51" s="16"/>
      <c r="B51" s="17"/>
      <c r="C51" s="21"/>
      <c r="D51" s="21"/>
      <c r="E51" s="19"/>
      <c r="F51" s="17"/>
      <c r="G51" s="20"/>
      <c r="H51" s="21"/>
      <c r="I51" s="22"/>
      <c r="J51" s="23"/>
      <c r="K51" s="21"/>
      <c r="L51" s="24"/>
      <c r="M51" s="16"/>
      <c r="N51" s="25"/>
      <c r="O51" s="16"/>
      <c r="P51" s="16"/>
      <c r="Q51" s="16"/>
      <c r="R51" s="22"/>
      <c r="S51" s="27"/>
      <c r="T51" s="21"/>
      <c r="U51" s="19"/>
      <c r="V51" s="19"/>
    </row>
    <row r="52" s="63" customFormat="true" ht="16.5" hidden="false" customHeight="true" outlineLevel="0" collapsed="false">
      <c r="A52" s="16"/>
      <c r="B52" s="17"/>
      <c r="C52" s="21"/>
      <c r="D52" s="21"/>
      <c r="E52" s="19"/>
      <c r="F52" s="17"/>
      <c r="G52" s="20"/>
      <c r="H52" s="21"/>
      <c r="I52" s="22"/>
      <c r="J52" s="23"/>
      <c r="K52" s="21"/>
      <c r="L52" s="24"/>
      <c r="M52" s="16"/>
      <c r="N52" s="25"/>
      <c r="O52" s="16"/>
      <c r="P52" s="16"/>
      <c r="Q52" s="16"/>
      <c r="R52" s="22"/>
      <c r="S52" s="27"/>
      <c r="T52" s="21"/>
      <c r="U52" s="19"/>
      <c r="V52" s="19"/>
    </row>
    <row r="53" s="63" customFormat="true" ht="16.5" hidden="false" customHeight="true" outlineLevel="0" collapsed="false">
      <c r="A53" s="16"/>
      <c r="B53" s="17"/>
      <c r="C53" s="18"/>
      <c r="D53" s="18"/>
      <c r="E53" s="19"/>
      <c r="F53" s="17"/>
      <c r="G53" s="20"/>
      <c r="H53" s="21"/>
      <c r="I53" s="22"/>
      <c r="J53" s="23"/>
      <c r="K53" s="21"/>
      <c r="L53" s="24"/>
      <c r="M53" s="16"/>
      <c r="N53" s="25"/>
      <c r="O53" s="16"/>
      <c r="P53" s="16"/>
      <c r="Q53" s="16"/>
      <c r="R53" s="22"/>
      <c r="S53" s="27"/>
      <c r="T53" s="21"/>
      <c r="U53" s="19"/>
      <c r="V53" s="19"/>
    </row>
    <row r="54" s="63" customFormat="true" ht="16.5" hidden="false" customHeight="true" outlineLevel="0" collapsed="false">
      <c r="A54" s="16"/>
      <c r="B54" s="17"/>
      <c r="C54" s="18"/>
      <c r="D54" s="18"/>
      <c r="E54" s="19"/>
      <c r="F54" s="17"/>
      <c r="G54" s="20"/>
      <c r="H54" s="21"/>
      <c r="I54" s="22"/>
      <c r="J54" s="23"/>
      <c r="K54" s="21"/>
      <c r="L54" s="24"/>
      <c r="M54" s="16"/>
      <c r="N54" s="25"/>
      <c r="O54" s="16"/>
      <c r="P54" s="16"/>
      <c r="Q54" s="16"/>
      <c r="R54" s="22"/>
      <c r="S54" s="27"/>
      <c r="T54" s="21"/>
      <c r="U54" s="19"/>
      <c r="V54" s="19"/>
    </row>
    <row r="55" s="63" customFormat="true" ht="16.5" hidden="false" customHeight="true" outlineLevel="0" collapsed="false">
      <c r="A55" s="16"/>
      <c r="B55" s="17"/>
      <c r="C55" s="21"/>
      <c r="D55" s="21"/>
      <c r="E55" s="19"/>
      <c r="F55" s="17"/>
      <c r="G55" s="20"/>
      <c r="H55" s="21"/>
      <c r="I55" s="22"/>
      <c r="J55" s="23"/>
      <c r="K55" s="23"/>
      <c r="L55" s="24"/>
      <c r="M55" s="16"/>
      <c r="N55" s="25"/>
      <c r="O55" s="16"/>
      <c r="P55" s="16"/>
      <c r="Q55" s="16"/>
      <c r="R55" s="22"/>
      <c r="S55" s="27"/>
      <c r="T55" s="21"/>
      <c r="U55" s="19"/>
      <c r="V55" s="19"/>
    </row>
    <row r="56" s="63" customFormat="true" ht="16.5" hidden="false" customHeight="true" outlineLevel="0" collapsed="false">
      <c r="A56" s="16"/>
      <c r="B56" s="197"/>
      <c r="C56" s="195"/>
      <c r="D56" s="195"/>
      <c r="E56" s="133"/>
      <c r="F56" s="17"/>
      <c r="G56" s="20"/>
      <c r="H56" s="21"/>
      <c r="I56" s="22"/>
      <c r="J56" s="23"/>
      <c r="K56" s="21"/>
      <c r="L56" s="24"/>
      <c r="M56" s="16"/>
      <c r="N56" s="25"/>
      <c r="O56" s="16"/>
      <c r="P56" s="16"/>
      <c r="Q56" s="16"/>
      <c r="R56" s="22"/>
      <c r="S56" s="27"/>
      <c r="T56" s="21"/>
      <c r="U56" s="19"/>
      <c r="V56" s="19"/>
    </row>
    <row r="57" s="63" customFormat="true" ht="16.5" hidden="false" customHeight="true" outlineLevel="0" collapsed="false">
      <c r="A57" s="16"/>
      <c r="B57" s="17"/>
      <c r="C57" s="21"/>
      <c r="D57" s="21"/>
      <c r="E57" s="19"/>
      <c r="F57" s="17"/>
      <c r="G57" s="20"/>
      <c r="H57" s="21"/>
      <c r="I57" s="22"/>
      <c r="J57" s="23"/>
      <c r="K57" s="21"/>
      <c r="L57" s="86"/>
      <c r="M57" s="24"/>
      <c r="N57" s="25"/>
      <c r="O57" s="16"/>
      <c r="P57" s="24"/>
      <c r="Q57" s="24"/>
      <c r="R57" s="87"/>
      <c r="S57" s="89"/>
      <c r="T57" s="23"/>
      <c r="U57" s="19"/>
      <c r="V57" s="23"/>
    </row>
    <row r="58" s="63" customFormat="true" ht="16.5" hidden="false" customHeight="true" outlineLevel="0" collapsed="false">
      <c r="A58" s="16"/>
      <c r="B58" s="17"/>
      <c r="C58" s="21"/>
      <c r="D58" s="21"/>
      <c r="E58" s="19"/>
      <c r="F58" s="17"/>
      <c r="G58" s="20"/>
      <c r="H58" s="21"/>
      <c r="I58" s="22"/>
      <c r="J58" s="23"/>
      <c r="K58" s="21"/>
      <c r="L58" s="86"/>
      <c r="M58" s="24"/>
      <c r="N58" s="25"/>
      <c r="O58" s="16"/>
      <c r="P58" s="24"/>
      <c r="Q58" s="24"/>
      <c r="R58" s="88"/>
      <c r="S58" s="89"/>
      <c r="T58" s="89"/>
      <c r="U58" s="19"/>
      <c r="V58" s="23"/>
    </row>
    <row r="59" s="63" customFormat="true" ht="16.5" hidden="false" customHeight="true" outlineLevel="0" collapsed="false">
      <c r="A59" s="16"/>
      <c r="B59" s="17"/>
      <c r="C59" s="18"/>
      <c r="D59" s="18"/>
      <c r="E59" s="19"/>
      <c r="F59" s="17"/>
      <c r="G59" s="20"/>
      <c r="H59" s="21"/>
      <c r="I59" s="22"/>
      <c r="J59" s="23"/>
      <c r="K59" s="21"/>
      <c r="L59" s="86"/>
      <c r="M59" s="24"/>
      <c r="N59" s="25"/>
      <c r="O59" s="16"/>
      <c r="P59" s="24"/>
      <c r="Q59" s="24"/>
      <c r="R59" s="87"/>
      <c r="S59" s="89"/>
      <c r="T59" s="23"/>
      <c r="U59" s="19"/>
      <c r="V59" s="23"/>
    </row>
    <row r="60" s="63" customFormat="true" ht="16.5" hidden="false" customHeight="true" outlineLevel="0" collapsed="false">
      <c r="A60" s="16"/>
      <c r="B60" s="17"/>
      <c r="C60" s="18"/>
      <c r="D60" s="18"/>
      <c r="E60" s="19"/>
      <c r="F60" s="17"/>
      <c r="G60" s="20"/>
      <c r="H60" s="21"/>
      <c r="I60" s="22"/>
      <c r="J60" s="23"/>
      <c r="K60" s="21"/>
      <c r="L60" s="86"/>
      <c r="M60" s="24"/>
      <c r="N60" s="25"/>
      <c r="O60" s="16"/>
      <c r="P60" s="24"/>
      <c r="Q60" s="24"/>
      <c r="R60" s="87"/>
      <c r="S60" s="89"/>
      <c r="T60" s="23"/>
      <c r="U60" s="19"/>
      <c r="V60" s="23"/>
    </row>
    <row r="61" s="63" customFormat="true" ht="16.5" hidden="false" customHeight="true" outlineLevel="0" collapsed="false">
      <c r="A61" s="16"/>
      <c r="B61" s="17"/>
      <c r="C61" s="21"/>
      <c r="D61" s="21"/>
      <c r="E61" s="19"/>
      <c r="F61" s="17"/>
      <c r="G61" s="20"/>
      <c r="H61" s="21"/>
      <c r="I61" s="22"/>
      <c r="J61" s="23"/>
      <c r="K61" s="21"/>
      <c r="L61" s="86"/>
      <c r="M61" s="24"/>
      <c r="N61" s="25"/>
      <c r="O61" s="16"/>
      <c r="P61" s="24"/>
      <c r="Q61" s="24"/>
      <c r="R61" s="87"/>
      <c r="S61" s="89"/>
      <c r="T61" s="23"/>
      <c r="U61" s="19"/>
      <c r="V61" s="23"/>
    </row>
    <row r="62" s="63" customFormat="true" ht="16.5" hidden="false" customHeight="true" outlineLevel="0" collapsed="false">
      <c r="A62" s="16"/>
      <c r="B62" s="17"/>
      <c r="C62" s="18"/>
      <c r="D62" s="18"/>
      <c r="E62" s="19"/>
      <c r="F62" s="17"/>
      <c r="G62" s="20"/>
      <c r="H62" s="21"/>
      <c r="I62" s="22"/>
      <c r="J62" s="23"/>
      <c r="K62" s="21"/>
      <c r="L62" s="86"/>
      <c r="M62" s="24"/>
      <c r="N62" s="25"/>
      <c r="O62" s="16"/>
      <c r="P62" s="24"/>
      <c r="Q62" s="24"/>
      <c r="R62" s="87"/>
      <c r="S62" s="89"/>
      <c r="T62" s="23"/>
      <c r="U62" s="19"/>
      <c r="V62" s="23"/>
    </row>
    <row r="63" s="63" customFormat="true" ht="16.5" hidden="false" customHeight="true" outlineLevel="0" collapsed="false">
      <c r="A63" s="16"/>
      <c r="B63" s="17"/>
      <c r="C63" s="18"/>
      <c r="D63" s="18"/>
      <c r="E63" s="19"/>
      <c r="F63" s="17"/>
      <c r="G63" s="20"/>
      <c r="H63" s="21"/>
      <c r="I63" s="22"/>
      <c r="J63" s="23"/>
      <c r="K63" s="21"/>
      <c r="L63" s="86"/>
      <c r="M63" s="24"/>
      <c r="N63" s="25"/>
      <c r="O63" s="16"/>
      <c r="P63" s="24"/>
      <c r="Q63" s="133"/>
      <c r="R63" s="87"/>
      <c r="S63" s="89"/>
      <c r="T63" s="23"/>
      <c r="U63" s="19"/>
      <c r="V63" s="23"/>
    </row>
    <row r="64" s="63" customFormat="true" ht="16.5" hidden="false" customHeight="true" outlineLevel="0" collapsed="false">
      <c r="A64" s="16"/>
      <c r="B64" s="17"/>
      <c r="C64" s="18"/>
      <c r="D64" s="18"/>
      <c r="E64" s="19"/>
      <c r="F64" s="17"/>
      <c r="G64" s="20"/>
      <c r="H64" s="21"/>
      <c r="I64" s="22"/>
      <c r="J64" s="23"/>
      <c r="K64" s="21"/>
      <c r="L64" s="86"/>
      <c r="M64" s="24"/>
      <c r="N64" s="25"/>
      <c r="O64" s="16"/>
      <c r="P64" s="24"/>
      <c r="Q64" s="24"/>
      <c r="R64" s="87"/>
      <c r="S64" s="89"/>
      <c r="T64" s="23"/>
      <c r="U64" s="19"/>
      <c r="V64" s="23"/>
    </row>
    <row r="65" s="63" customFormat="true" ht="16.5" hidden="false" customHeight="true" outlineLevel="0" collapsed="false">
      <c r="A65" s="16"/>
      <c r="B65" s="17"/>
      <c r="C65" s="18"/>
      <c r="D65" s="18"/>
      <c r="E65" s="19"/>
      <c r="F65" s="17"/>
      <c r="G65" s="20"/>
      <c r="H65" s="21"/>
      <c r="I65" s="22"/>
      <c r="J65" s="23"/>
      <c r="K65" s="21"/>
      <c r="L65" s="86"/>
      <c r="M65" s="24"/>
      <c r="N65" s="25"/>
      <c r="O65" s="16"/>
      <c r="P65" s="24"/>
      <c r="Q65" s="24"/>
      <c r="R65" s="87"/>
      <c r="S65" s="89"/>
      <c r="T65" s="23"/>
      <c r="U65" s="19"/>
      <c r="V65" s="23"/>
    </row>
    <row r="66" s="63" customFormat="true" ht="16.5" hidden="false" customHeight="true" outlineLevel="0" collapsed="false">
      <c r="A66" s="16"/>
      <c r="B66" s="17"/>
      <c r="C66" s="18"/>
      <c r="D66" s="18"/>
      <c r="E66" s="19"/>
      <c r="F66" s="17"/>
      <c r="G66" s="20"/>
      <c r="H66" s="21"/>
      <c r="I66" s="22"/>
      <c r="J66" s="23"/>
      <c r="K66" s="21"/>
      <c r="L66" s="86"/>
      <c r="M66" s="101"/>
      <c r="N66" s="25"/>
      <c r="O66" s="102"/>
      <c r="P66" s="101"/>
      <c r="Q66" s="101"/>
      <c r="R66" s="87"/>
      <c r="S66" s="89"/>
      <c r="T66" s="23"/>
      <c r="U66" s="19"/>
      <c r="V66" s="23"/>
    </row>
    <row r="67" s="63" customFormat="true" ht="16.5" hidden="false" customHeight="true" outlineLevel="0" collapsed="false">
      <c r="A67" s="16"/>
      <c r="B67" s="17"/>
      <c r="C67" s="18"/>
      <c r="D67" s="18"/>
      <c r="E67" s="19"/>
      <c r="F67" s="17"/>
      <c r="G67" s="20"/>
      <c r="H67" s="21"/>
      <c r="I67" s="22"/>
      <c r="J67" s="23"/>
      <c r="K67" s="21"/>
      <c r="L67" s="86"/>
      <c r="M67" s="24"/>
      <c r="N67" s="25"/>
      <c r="O67" s="16"/>
      <c r="P67" s="24"/>
      <c r="Q67" s="24"/>
      <c r="R67" s="87"/>
      <c r="S67" s="89"/>
      <c r="T67" s="23"/>
      <c r="U67" s="19"/>
      <c r="V67" s="23"/>
    </row>
    <row r="68" s="63" customFormat="true" ht="16.5" hidden="false" customHeight="true" outlineLevel="0" collapsed="false">
      <c r="A68" s="16"/>
      <c r="B68" s="17"/>
      <c r="C68" s="18"/>
      <c r="D68" s="18"/>
      <c r="E68" s="19"/>
      <c r="F68" s="17"/>
      <c r="G68" s="20"/>
      <c r="H68" s="21"/>
      <c r="I68" s="22"/>
      <c r="J68" s="23"/>
      <c r="K68" s="21"/>
      <c r="L68" s="86"/>
      <c r="M68" s="24"/>
      <c r="N68" s="25"/>
      <c r="O68" s="16"/>
      <c r="P68" s="24"/>
      <c r="Q68" s="24"/>
      <c r="R68" s="87"/>
      <c r="S68" s="89"/>
      <c r="T68" s="23"/>
      <c r="U68" s="19"/>
      <c r="V68" s="23"/>
    </row>
    <row r="69" s="63" customFormat="true" ht="16.5" hidden="false" customHeight="true" outlineLevel="0" collapsed="false">
      <c r="A69" s="16"/>
      <c r="B69" s="17"/>
      <c r="C69" s="18"/>
      <c r="D69" s="18"/>
      <c r="E69" s="19"/>
      <c r="F69" s="17"/>
      <c r="G69" s="20"/>
      <c r="H69" s="21"/>
      <c r="I69" s="22"/>
      <c r="J69" s="23"/>
      <c r="K69" s="21"/>
      <c r="L69" s="86"/>
      <c r="M69" s="24"/>
      <c r="N69" s="25"/>
      <c r="O69" s="16"/>
      <c r="P69" s="24"/>
      <c r="Q69" s="24"/>
      <c r="R69" s="87"/>
      <c r="S69" s="89"/>
      <c r="T69" s="23"/>
      <c r="U69" s="19"/>
      <c r="V69" s="23"/>
    </row>
    <row r="70" s="63" customFormat="true" ht="16.5" hidden="false" customHeight="true" outlineLevel="0" collapsed="false">
      <c r="A70" s="16"/>
      <c r="B70" s="17"/>
      <c r="C70" s="18"/>
      <c r="D70" s="18"/>
      <c r="E70" s="19"/>
      <c r="F70" s="17"/>
      <c r="G70" s="20"/>
      <c r="H70" s="21"/>
      <c r="I70" s="22"/>
      <c r="J70" s="23"/>
      <c r="K70" s="21"/>
      <c r="L70" s="86"/>
      <c r="M70" s="24"/>
      <c r="N70" s="25"/>
      <c r="O70" s="16"/>
      <c r="P70" s="24"/>
      <c r="Q70" s="72"/>
      <c r="R70" s="87"/>
      <c r="S70" s="89"/>
      <c r="T70" s="23"/>
      <c r="U70" s="19"/>
      <c r="V70" s="23"/>
    </row>
    <row r="71" s="63" customFormat="true" ht="16.5" hidden="false" customHeight="true" outlineLevel="0" collapsed="false">
      <c r="A71" s="16"/>
      <c r="B71" s="17"/>
      <c r="C71" s="21"/>
      <c r="D71" s="21"/>
      <c r="E71" s="19"/>
      <c r="F71" s="17"/>
      <c r="G71" s="20"/>
      <c r="H71" s="21"/>
      <c r="I71" s="22"/>
      <c r="J71" s="23"/>
      <c r="K71" s="21"/>
      <c r="L71" s="86"/>
      <c r="M71" s="24"/>
      <c r="N71" s="25"/>
      <c r="O71" s="16"/>
      <c r="P71" s="24"/>
      <c r="Q71" s="24"/>
      <c r="R71" s="87"/>
      <c r="S71" s="89"/>
      <c r="T71" s="23"/>
      <c r="U71" s="19"/>
      <c r="V71" s="23"/>
    </row>
    <row r="72" s="63" customFormat="true" ht="16.5" hidden="false" customHeight="true" outlineLevel="0" collapsed="false">
      <c r="A72" s="16"/>
      <c r="B72" s="17"/>
      <c r="C72" s="21"/>
      <c r="D72" s="21"/>
      <c r="E72" s="19"/>
      <c r="F72" s="17"/>
      <c r="G72" s="20"/>
      <c r="H72" s="21"/>
      <c r="I72" s="22"/>
      <c r="J72" s="23"/>
      <c r="K72" s="21"/>
      <c r="L72" s="86"/>
      <c r="M72" s="24"/>
      <c r="N72" s="25"/>
      <c r="O72" s="16"/>
      <c r="P72" s="24"/>
      <c r="Q72" s="24"/>
      <c r="R72" s="87"/>
      <c r="S72" s="89"/>
      <c r="T72" s="23"/>
      <c r="U72" s="19"/>
      <c r="V72" s="23"/>
    </row>
    <row r="73" s="63" customFormat="true" ht="16.5" hidden="false" customHeight="true" outlineLevel="0" collapsed="false">
      <c r="A73" s="16"/>
      <c r="B73" s="17"/>
      <c r="C73" s="21"/>
      <c r="D73" s="21"/>
      <c r="E73" s="19"/>
      <c r="F73" s="17"/>
      <c r="G73" s="20"/>
      <c r="H73" s="21"/>
      <c r="I73" s="22"/>
      <c r="J73" s="23"/>
      <c r="K73" s="21"/>
      <c r="L73" s="86"/>
      <c r="M73" s="24"/>
      <c r="N73" s="25"/>
      <c r="O73" s="16"/>
      <c r="P73" s="24"/>
      <c r="Q73" s="24"/>
      <c r="R73" s="87"/>
      <c r="S73" s="89"/>
      <c r="T73" s="23"/>
      <c r="U73" s="19"/>
      <c r="V73" s="23"/>
    </row>
    <row r="74" s="63" customFormat="true" ht="16.5" hidden="false" customHeight="true" outlineLevel="0" collapsed="false">
      <c r="A74" s="16"/>
      <c r="B74" s="17"/>
      <c r="C74" s="21"/>
      <c r="D74" s="21"/>
      <c r="E74" s="19"/>
      <c r="F74" s="17"/>
      <c r="G74" s="20"/>
      <c r="H74" s="21"/>
      <c r="I74" s="22"/>
      <c r="J74" s="23"/>
      <c r="K74" s="21"/>
      <c r="L74" s="86"/>
      <c r="M74" s="24"/>
      <c r="N74" s="25"/>
      <c r="O74" s="16"/>
      <c r="P74" s="24"/>
      <c r="Q74" s="24"/>
      <c r="R74" s="87"/>
      <c r="S74" s="89"/>
      <c r="T74" s="23"/>
      <c r="U74" s="19"/>
      <c r="V74" s="23"/>
    </row>
    <row r="75" s="63" customFormat="true" ht="16.5" hidden="false" customHeight="true" outlineLevel="0" collapsed="false">
      <c r="A75" s="16"/>
      <c r="B75" s="17"/>
      <c r="C75" s="21"/>
      <c r="D75" s="21"/>
      <c r="E75" s="19"/>
      <c r="F75" s="17"/>
      <c r="G75" s="20"/>
      <c r="H75" s="21"/>
      <c r="I75" s="22"/>
      <c r="J75" s="23"/>
      <c r="K75" s="21"/>
      <c r="L75" s="86"/>
      <c r="M75" s="16"/>
      <c r="N75" s="25"/>
      <c r="O75" s="16"/>
      <c r="P75" s="16"/>
      <c r="Q75" s="16"/>
      <c r="R75" s="87"/>
      <c r="S75" s="89"/>
      <c r="T75" s="23"/>
      <c r="U75" s="62"/>
      <c r="V75" s="23"/>
    </row>
    <row r="76" s="63" customFormat="true" ht="16.5" hidden="false" customHeight="true" outlineLevel="0" collapsed="false">
      <c r="A76" s="16"/>
      <c r="B76" s="17"/>
      <c r="C76" s="21"/>
      <c r="D76" s="21"/>
      <c r="E76" s="19"/>
      <c r="F76" s="17"/>
      <c r="G76" s="20"/>
      <c r="H76" s="21"/>
      <c r="I76" s="22"/>
      <c r="J76" s="23"/>
      <c r="K76" s="21"/>
      <c r="L76" s="86"/>
      <c r="M76" s="24"/>
      <c r="N76" s="25"/>
      <c r="O76" s="16"/>
      <c r="P76" s="24"/>
      <c r="Q76" s="24"/>
      <c r="R76" s="87"/>
      <c r="S76" s="89"/>
      <c r="T76" s="23"/>
      <c r="U76" s="19"/>
      <c r="V76" s="23"/>
    </row>
    <row r="77" s="63" customFormat="true" ht="16.5" hidden="false" customHeight="true" outlineLevel="0" collapsed="false">
      <c r="A77" s="16"/>
      <c r="B77" s="17"/>
      <c r="C77" s="18"/>
      <c r="D77" s="18"/>
      <c r="E77" s="19"/>
      <c r="F77" s="17"/>
      <c r="G77" s="20"/>
      <c r="H77" s="21"/>
      <c r="I77" s="22"/>
      <c r="J77" s="23"/>
      <c r="K77" s="21"/>
      <c r="L77" s="24"/>
      <c r="M77" s="16"/>
      <c r="N77" s="25"/>
      <c r="O77" s="16"/>
      <c r="P77" s="16"/>
      <c r="Q77" s="16"/>
      <c r="R77" s="87"/>
      <c r="S77" s="89"/>
      <c r="T77" s="23"/>
      <c r="U77" s="19"/>
      <c r="V77" s="23"/>
    </row>
    <row r="78" s="63" customFormat="true" ht="16.5" hidden="false" customHeight="true" outlineLevel="0" collapsed="false">
      <c r="A78" s="102"/>
      <c r="B78" s="17"/>
      <c r="C78" s="21"/>
      <c r="D78" s="117"/>
      <c r="E78" s="118"/>
      <c r="F78" s="198"/>
      <c r="G78" s="119"/>
      <c r="H78" s="117"/>
      <c r="I78" s="120"/>
      <c r="J78" s="121"/>
      <c r="K78" s="117"/>
      <c r="L78" s="122"/>
      <c r="M78" s="101"/>
      <c r="N78" s="25"/>
      <c r="O78" s="102"/>
      <c r="P78" s="101"/>
      <c r="Q78" s="101"/>
      <c r="R78" s="123"/>
      <c r="S78" s="199"/>
      <c r="T78" s="121"/>
      <c r="U78" s="118"/>
      <c r="V78" s="23"/>
    </row>
    <row r="79" s="63" customFormat="true" ht="16.5" hidden="false" customHeight="true" outlineLevel="0" collapsed="false">
      <c r="A79" s="16"/>
      <c r="B79" s="17"/>
      <c r="C79" s="18"/>
      <c r="D79" s="18"/>
      <c r="E79" s="19"/>
      <c r="F79" s="17"/>
      <c r="G79" s="20"/>
      <c r="H79" s="21"/>
      <c r="I79" s="22"/>
      <c r="J79" s="23"/>
      <c r="K79" s="21"/>
      <c r="L79" s="86"/>
      <c r="M79" s="24"/>
      <c r="N79" s="25"/>
      <c r="O79" s="16"/>
      <c r="P79" s="24"/>
      <c r="Q79" s="24"/>
      <c r="R79" s="87"/>
      <c r="S79" s="89"/>
      <c r="T79" s="23"/>
      <c r="U79" s="19"/>
      <c r="V79" s="23"/>
    </row>
    <row r="80" s="63" customFormat="true" ht="16.5" hidden="false" customHeight="true" outlineLevel="0" collapsed="false">
      <c r="A80" s="16"/>
      <c r="B80" s="17"/>
      <c r="C80" s="21"/>
      <c r="D80" s="21"/>
      <c r="E80" s="19"/>
      <c r="F80" s="17"/>
      <c r="G80" s="20"/>
      <c r="H80" s="21"/>
      <c r="I80" s="22"/>
      <c r="J80" s="23"/>
      <c r="K80" s="21"/>
      <c r="L80" s="86"/>
      <c r="M80" s="24"/>
      <c r="N80" s="25"/>
      <c r="O80" s="16"/>
      <c r="P80" s="24"/>
      <c r="Q80" s="24"/>
      <c r="R80" s="87"/>
      <c r="S80" s="89"/>
      <c r="T80" s="23"/>
      <c r="U80" s="19"/>
      <c r="V80" s="23"/>
    </row>
    <row r="81" s="63" customFormat="true" ht="16.5" hidden="false" customHeight="true" outlineLevel="0" collapsed="false">
      <c r="A81" s="16"/>
      <c r="B81" s="17"/>
      <c r="C81" s="21"/>
      <c r="D81" s="21"/>
      <c r="E81" s="19"/>
      <c r="F81" s="17"/>
      <c r="G81" s="20"/>
      <c r="H81" s="21"/>
      <c r="I81" s="22"/>
      <c r="J81" s="23"/>
      <c r="K81" s="21"/>
      <c r="L81" s="86"/>
      <c r="M81" s="24"/>
      <c r="N81" s="25"/>
      <c r="O81" s="16"/>
      <c r="P81" s="24"/>
      <c r="Q81" s="24"/>
      <c r="R81" s="87"/>
      <c r="S81" s="89"/>
      <c r="T81" s="23"/>
      <c r="U81" s="19"/>
      <c r="V81" s="23"/>
    </row>
    <row r="82" s="63" customFormat="true" ht="16.5" hidden="false" customHeight="true" outlineLevel="0" collapsed="false">
      <c r="A82" s="16"/>
      <c r="B82" s="17"/>
      <c r="C82" s="21"/>
      <c r="D82" s="21"/>
      <c r="E82" s="19"/>
      <c r="F82" s="17"/>
      <c r="G82" s="20"/>
      <c r="H82" s="21"/>
      <c r="I82" s="22"/>
      <c r="J82" s="23"/>
      <c r="K82" s="21"/>
      <c r="L82" s="86"/>
      <c r="M82" s="24"/>
      <c r="N82" s="25"/>
      <c r="O82" s="16"/>
      <c r="P82" s="24"/>
      <c r="Q82" s="24"/>
      <c r="R82" s="87"/>
      <c r="S82" s="89"/>
      <c r="T82" s="23"/>
      <c r="U82" s="19"/>
      <c r="V82" s="23"/>
    </row>
    <row r="83" s="63" customFormat="true" ht="16.5" hidden="false" customHeight="true" outlineLevel="0" collapsed="false">
      <c r="A83" s="16"/>
      <c r="B83" s="17"/>
      <c r="C83" s="21"/>
      <c r="D83" s="21"/>
      <c r="E83" s="19"/>
      <c r="F83" s="17"/>
      <c r="G83" s="20"/>
      <c r="H83" s="21"/>
      <c r="I83" s="22"/>
      <c r="J83" s="23"/>
      <c r="K83" s="21"/>
      <c r="L83" s="86"/>
      <c r="M83" s="24"/>
      <c r="N83" s="25"/>
      <c r="O83" s="16"/>
      <c r="P83" s="24"/>
      <c r="Q83" s="24"/>
      <c r="R83" s="87"/>
      <c r="S83" s="89"/>
      <c r="T83" s="23"/>
      <c r="U83" s="19"/>
      <c r="V83" s="23"/>
    </row>
    <row r="84" s="63" customFormat="true" ht="16.5" hidden="false" customHeight="true" outlineLevel="0" collapsed="false">
      <c r="A84" s="16"/>
      <c r="B84" s="17"/>
      <c r="C84" s="18"/>
      <c r="D84" s="18"/>
      <c r="E84" s="19"/>
      <c r="F84" s="17"/>
      <c r="G84" s="20"/>
      <c r="H84" s="21"/>
      <c r="I84" s="22"/>
      <c r="J84" s="23"/>
      <c r="K84" s="21"/>
      <c r="L84" s="86"/>
      <c r="M84" s="24"/>
      <c r="N84" s="25"/>
      <c r="O84" s="16"/>
      <c r="P84" s="24"/>
      <c r="Q84" s="24"/>
      <c r="R84" s="87"/>
      <c r="S84" s="89"/>
      <c r="T84" s="23"/>
      <c r="U84" s="19"/>
      <c r="V84" s="23"/>
    </row>
    <row r="85" s="63" customFormat="true" ht="16.5" hidden="false" customHeight="true" outlineLevel="0" collapsed="false">
      <c r="A85" s="16"/>
      <c r="B85" s="17"/>
      <c r="C85" s="21"/>
      <c r="D85" s="21"/>
      <c r="E85" s="19"/>
      <c r="F85" s="17"/>
      <c r="G85" s="20"/>
      <c r="H85" s="21"/>
      <c r="I85" s="22"/>
      <c r="J85" s="23"/>
      <c r="K85" s="21"/>
      <c r="L85" s="86"/>
      <c r="M85" s="24"/>
      <c r="N85" s="25"/>
      <c r="O85" s="16"/>
      <c r="P85" s="24"/>
      <c r="Q85" s="24"/>
      <c r="R85" s="87"/>
      <c r="S85" s="89"/>
      <c r="T85" s="23"/>
      <c r="U85" s="19"/>
      <c r="V85" s="23"/>
    </row>
    <row r="86" s="63" customFormat="true" ht="16.5" hidden="false" customHeight="true" outlineLevel="0" collapsed="false">
      <c r="A86" s="16"/>
      <c r="B86" s="17"/>
      <c r="C86" s="21"/>
      <c r="D86" s="21"/>
      <c r="E86" s="19"/>
      <c r="F86" s="17"/>
      <c r="G86" s="20"/>
      <c r="H86" s="21"/>
      <c r="I86" s="22"/>
      <c r="J86" s="23"/>
      <c r="K86" s="21"/>
      <c r="L86" s="86"/>
      <c r="M86" s="24"/>
      <c r="N86" s="25"/>
      <c r="O86" s="16"/>
      <c r="P86" s="24"/>
      <c r="Q86" s="24"/>
      <c r="R86" s="87"/>
      <c r="S86" s="89"/>
      <c r="T86" s="23"/>
      <c r="U86" s="19"/>
      <c r="V86" s="23"/>
    </row>
    <row r="87" s="63" customFormat="true" ht="16.5" hidden="false" customHeight="true" outlineLevel="0" collapsed="false">
      <c r="A87" s="16"/>
      <c r="B87" s="17"/>
      <c r="C87" s="21"/>
      <c r="D87" s="21"/>
      <c r="E87" s="19"/>
      <c r="F87" s="17"/>
      <c r="G87" s="20"/>
      <c r="H87" s="21"/>
      <c r="I87" s="22"/>
      <c r="J87" s="23"/>
      <c r="K87" s="21"/>
      <c r="L87" s="86"/>
      <c r="M87" s="24"/>
      <c r="N87" s="25"/>
      <c r="O87" s="16"/>
      <c r="P87" s="24"/>
      <c r="Q87" s="24"/>
      <c r="R87" s="87"/>
      <c r="S87" s="89"/>
      <c r="T87" s="23"/>
      <c r="U87" s="19"/>
      <c r="V87" s="23"/>
    </row>
    <row r="88" s="63" customFormat="true" ht="16.5" hidden="false" customHeight="true" outlineLevel="0" collapsed="false">
      <c r="A88" s="16"/>
      <c r="B88" s="17"/>
      <c r="C88" s="21"/>
      <c r="D88" s="21"/>
      <c r="E88" s="19"/>
      <c r="F88" s="17"/>
      <c r="G88" s="20"/>
      <c r="H88" s="21"/>
      <c r="I88" s="22"/>
      <c r="J88" s="23"/>
      <c r="K88" s="21"/>
      <c r="L88" s="86"/>
      <c r="M88" s="24"/>
      <c r="N88" s="25"/>
      <c r="O88" s="16"/>
      <c r="P88" s="24"/>
      <c r="Q88" s="24"/>
      <c r="R88" s="87"/>
      <c r="S88" s="89"/>
      <c r="T88" s="23"/>
      <c r="U88" s="19"/>
      <c r="V88" s="23"/>
    </row>
    <row r="89" s="63" customFormat="true" ht="16.5" hidden="false" customHeight="true" outlineLevel="0" collapsed="false">
      <c r="A89" s="16"/>
      <c r="B89" s="17"/>
      <c r="C89" s="21"/>
      <c r="D89" s="21"/>
      <c r="E89" s="19"/>
      <c r="F89" s="17"/>
      <c r="G89" s="20"/>
      <c r="H89" s="21"/>
      <c r="I89" s="22"/>
      <c r="J89" s="23"/>
      <c r="K89" s="21"/>
      <c r="L89" s="86"/>
      <c r="M89" s="24"/>
      <c r="N89" s="25"/>
      <c r="O89" s="16"/>
      <c r="P89" s="24"/>
      <c r="Q89" s="72"/>
      <c r="R89" s="87"/>
      <c r="S89" s="89"/>
      <c r="T89" s="23"/>
      <c r="U89" s="19"/>
      <c r="V89" s="23"/>
    </row>
    <row r="90" s="63" customFormat="true" ht="16.5" hidden="false" customHeight="true" outlineLevel="0" collapsed="false">
      <c r="A90" s="16"/>
      <c r="B90" s="17"/>
      <c r="C90" s="18"/>
      <c r="D90" s="18"/>
      <c r="E90" s="19"/>
      <c r="F90" s="17"/>
      <c r="G90" s="20"/>
      <c r="H90" s="21"/>
      <c r="I90" s="22"/>
      <c r="J90" s="23"/>
      <c r="K90" s="18"/>
      <c r="L90" s="127"/>
      <c r="M90" s="24"/>
      <c r="N90" s="25"/>
      <c r="O90" s="16"/>
      <c r="P90" s="24"/>
      <c r="Q90" s="200"/>
      <c r="R90" s="87"/>
      <c r="S90" s="89"/>
      <c r="T90" s="23"/>
      <c r="U90" s="62"/>
      <c r="V90" s="126"/>
    </row>
    <row r="91" s="63" customFormat="true" ht="16.5" hidden="false" customHeight="true" outlineLevel="0" collapsed="false">
      <c r="A91" s="16"/>
      <c r="B91" s="17"/>
      <c r="C91" s="18"/>
      <c r="D91" s="18"/>
      <c r="E91" s="19"/>
      <c r="F91" s="17"/>
      <c r="G91" s="20"/>
      <c r="H91" s="21"/>
      <c r="I91" s="22"/>
      <c r="J91" s="23"/>
      <c r="K91" s="18"/>
      <c r="L91" s="127"/>
      <c r="M91" s="24"/>
      <c r="N91" s="25"/>
      <c r="O91" s="16"/>
      <c r="P91" s="24"/>
      <c r="Q91" s="24"/>
      <c r="R91" s="87"/>
      <c r="S91" s="89"/>
      <c r="T91" s="23"/>
      <c r="U91" s="19"/>
      <c r="V91" s="23"/>
    </row>
    <row r="92" s="63" customFormat="true" ht="16.5" hidden="false" customHeight="true" outlineLevel="0" collapsed="false">
      <c r="A92" s="16"/>
      <c r="B92" s="17"/>
      <c r="C92" s="18"/>
      <c r="D92" s="18"/>
      <c r="E92" s="19"/>
      <c r="F92" s="17"/>
      <c r="G92" s="20"/>
      <c r="H92" s="21"/>
      <c r="I92" s="22"/>
      <c r="J92" s="23"/>
      <c r="K92" s="18"/>
      <c r="L92" s="127"/>
      <c r="M92" s="24"/>
      <c r="N92" s="25"/>
      <c r="O92" s="16"/>
      <c r="P92" s="24"/>
      <c r="Q92" s="24"/>
      <c r="R92" s="87"/>
      <c r="S92" s="89"/>
      <c r="T92" s="23"/>
      <c r="U92" s="19"/>
      <c r="V92" s="23"/>
    </row>
    <row r="93" s="63" customFormat="true" ht="16.5" hidden="false" customHeight="true" outlineLevel="0" collapsed="false">
      <c r="A93" s="16"/>
      <c r="B93" s="17"/>
      <c r="C93" s="18"/>
      <c r="D93" s="18"/>
      <c r="E93" s="19"/>
      <c r="F93" s="17"/>
      <c r="G93" s="20"/>
      <c r="H93" s="21"/>
      <c r="I93" s="22"/>
      <c r="J93" s="23"/>
      <c r="K93" s="18"/>
      <c r="L93" s="127"/>
      <c r="M93" s="24"/>
      <c r="N93" s="25"/>
      <c r="O93" s="102"/>
      <c r="P93" s="101"/>
      <c r="Q93" s="101"/>
      <c r="R93" s="87"/>
      <c r="S93" s="89"/>
      <c r="T93" s="23"/>
      <c r="U93" s="62"/>
      <c r="V93" s="23"/>
    </row>
    <row r="94" s="63" customFormat="true" ht="16.5" hidden="false" customHeight="true" outlineLevel="0" collapsed="false">
      <c r="A94" s="16"/>
      <c r="B94" s="17"/>
      <c r="C94" s="18"/>
      <c r="D94" s="18"/>
      <c r="E94" s="19"/>
      <c r="F94" s="17"/>
      <c r="G94" s="20"/>
      <c r="H94" s="21"/>
      <c r="I94" s="22"/>
      <c r="J94" s="23"/>
      <c r="K94" s="18"/>
      <c r="L94" s="127"/>
      <c r="M94" s="24"/>
      <c r="N94" s="25"/>
      <c r="O94" s="16"/>
      <c r="P94" s="24"/>
      <c r="Q94" s="24"/>
      <c r="R94" s="87"/>
      <c r="S94" s="89"/>
      <c r="T94" s="23"/>
      <c r="U94" s="19"/>
      <c r="V94" s="23"/>
    </row>
    <row r="95" s="63" customFormat="true" ht="16.5" hidden="false" customHeight="true" outlineLevel="0" collapsed="false">
      <c r="A95" s="16"/>
      <c r="B95" s="17"/>
      <c r="C95" s="18"/>
      <c r="D95" s="18"/>
      <c r="E95" s="19"/>
      <c r="F95" s="17"/>
      <c r="G95" s="20"/>
      <c r="H95" s="21"/>
      <c r="I95" s="22"/>
      <c r="J95" s="23"/>
      <c r="K95" s="18"/>
      <c r="L95" s="127"/>
      <c r="M95" s="24"/>
      <c r="N95" s="25"/>
      <c r="O95" s="16"/>
      <c r="P95" s="24"/>
      <c r="Q95" s="24"/>
      <c r="R95" s="87"/>
      <c r="S95" s="89"/>
      <c r="T95" s="23"/>
      <c r="U95" s="19"/>
      <c r="V95" s="23"/>
    </row>
    <row r="96" s="63" customFormat="true" ht="16.5" hidden="false" customHeight="true" outlineLevel="0" collapsed="false">
      <c r="A96" s="16"/>
      <c r="B96" s="17"/>
      <c r="C96" s="18"/>
      <c r="D96" s="18"/>
      <c r="E96" s="19"/>
      <c r="F96" s="17"/>
      <c r="G96" s="20"/>
      <c r="H96" s="21"/>
      <c r="I96" s="22"/>
      <c r="J96" s="23"/>
      <c r="K96" s="18"/>
      <c r="L96" s="127"/>
      <c r="M96" s="24"/>
      <c r="N96" s="25"/>
      <c r="O96" s="16"/>
      <c r="P96" s="24"/>
      <c r="Q96" s="24"/>
      <c r="R96" s="87"/>
      <c r="S96" s="89"/>
      <c r="T96" s="23"/>
      <c r="U96" s="19"/>
      <c r="V96" s="23"/>
    </row>
    <row r="97" s="63" customFormat="true" ht="16.5" hidden="false" customHeight="true" outlineLevel="0" collapsed="false">
      <c r="A97" s="16"/>
      <c r="B97" s="17"/>
      <c r="C97" s="18"/>
      <c r="D97" s="18"/>
      <c r="E97" s="19"/>
      <c r="F97" s="17"/>
      <c r="G97" s="20"/>
      <c r="H97" s="21"/>
      <c r="I97" s="22"/>
      <c r="J97" s="23"/>
      <c r="K97" s="18"/>
      <c r="L97" s="127"/>
      <c r="M97" s="24"/>
      <c r="N97" s="25"/>
      <c r="O97" s="16"/>
      <c r="P97" s="24"/>
      <c r="Q97" s="24"/>
      <c r="R97" s="87"/>
      <c r="S97" s="89"/>
      <c r="T97" s="23"/>
      <c r="U97" s="19"/>
      <c r="V97" s="19"/>
    </row>
    <row r="98" s="63" customFormat="true" ht="16.5" hidden="false" customHeight="true" outlineLevel="0" collapsed="false">
      <c r="A98" s="16"/>
      <c r="B98" s="17"/>
      <c r="C98" s="18"/>
      <c r="D98" s="18"/>
      <c r="E98" s="19"/>
      <c r="F98" s="17"/>
      <c r="G98" s="20"/>
      <c r="H98" s="21"/>
      <c r="I98" s="22"/>
      <c r="J98" s="23"/>
      <c r="K98" s="18"/>
      <c r="L98" s="127"/>
      <c r="M98" s="24"/>
      <c r="N98" s="25"/>
      <c r="O98" s="16"/>
      <c r="P98" s="24"/>
      <c r="Q98" s="24"/>
      <c r="R98" s="87"/>
      <c r="S98" s="89"/>
      <c r="T98" s="23"/>
      <c r="U98" s="19"/>
      <c r="V98" s="23"/>
    </row>
    <row r="99" s="63" customFormat="true" ht="16.5" hidden="false" customHeight="true" outlineLevel="0" collapsed="false">
      <c r="A99" s="16"/>
      <c r="B99" s="17"/>
      <c r="C99" s="18"/>
      <c r="D99" s="18"/>
      <c r="E99" s="19"/>
      <c r="F99" s="17"/>
      <c r="G99" s="20"/>
      <c r="H99" s="21"/>
      <c r="I99" s="22"/>
      <c r="J99" s="23"/>
      <c r="K99" s="18"/>
      <c r="L99" s="127"/>
      <c r="M99" s="24"/>
      <c r="N99" s="25"/>
      <c r="O99" s="16"/>
      <c r="P99" s="24"/>
      <c r="Q99" s="19"/>
      <c r="R99" s="87"/>
      <c r="S99" s="89"/>
      <c r="T99" s="23"/>
      <c r="U99" s="19"/>
      <c r="V99" s="23"/>
    </row>
    <row r="100" s="63" customFormat="true" ht="16.5" hidden="false" customHeight="true" outlineLevel="0" collapsed="false">
      <c r="A100" s="16"/>
      <c r="B100" s="17"/>
      <c r="C100" s="18"/>
      <c r="D100" s="18"/>
      <c r="E100" s="19"/>
      <c r="F100" s="17"/>
      <c r="G100" s="20"/>
      <c r="H100" s="21"/>
      <c r="I100" s="22"/>
      <c r="J100" s="23"/>
      <c r="K100" s="18"/>
      <c r="L100" s="127"/>
      <c r="M100" s="24"/>
      <c r="N100" s="25"/>
      <c r="O100" s="16"/>
      <c r="P100" s="24"/>
      <c r="Q100" s="24"/>
      <c r="R100" s="87"/>
      <c r="S100" s="89"/>
      <c r="T100" s="23"/>
      <c r="U100" s="19"/>
      <c r="V100" s="23"/>
    </row>
    <row r="101" s="63" customFormat="true" ht="16.5" hidden="false" customHeight="true" outlineLevel="0" collapsed="false">
      <c r="A101" s="16"/>
      <c r="B101" s="17"/>
      <c r="C101" s="18"/>
      <c r="D101" s="18"/>
      <c r="E101" s="19"/>
      <c r="F101" s="17"/>
      <c r="G101" s="20"/>
      <c r="H101" s="21"/>
      <c r="I101" s="22"/>
      <c r="J101" s="23"/>
      <c r="K101" s="18"/>
      <c r="L101" s="127"/>
      <c r="M101" s="24"/>
      <c r="N101" s="25"/>
      <c r="O101" s="16"/>
      <c r="P101" s="24"/>
      <c r="Q101" s="24"/>
      <c r="R101" s="87"/>
      <c r="S101" s="89"/>
      <c r="T101" s="23"/>
      <c r="U101" s="19"/>
      <c r="V101" s="23"/>
    </row>
    <row r="102" s="63" customFormat="true" ht="16.5" hidden="false" customHeight="true" outlineLevel="0" collapsed="false">
      <c r="A102" s="16"/>
      <c r="B102" s="17"/>
      <c r="C102" s="18"/>
      <c r="D102" s="18"/>
      <c r="E102" s="19"/>
      <c r="F102" s="17"/>
      <c r="G102" s="20"/>
      <c r="H102" s="21"/>
      <c r="I102" s="22"/>
      <c r="J102" s="23"/>
      <c r="K102" s="18"/>
      <c r="L102" s="127"/>
      <c r="M102" s="16"/>
      <c r="N102" s="25"/>
      <c r="O102" s="16"/>
      <c r="P102" s="16"/>
      <c r="Q102" s="16"/>
      <c r="R102" s="87"/>
      <c r="S102" s="89"/>
      <c r="T102" s="23"/>
      <c r="U102" s="62"/>
      <c r="V102" s="23"/>
    </row>
    <row r="103" s="63" customFormat="true" ht="16.5" hidden="false" customHeight="true" outlineLevel="0" collapsed="false">
      <c r="A103" s="16"/>
      <c r="B103" s="17"/>
      <c r="C103" s="18"/>
      <c r="D103" s="18"/>
      <c r="E103" s="19"/>
      <c r="F103" s="17"/>
      <c r="G103" s="20"/>
      <c r="H103" s="21"/>
      <c r="I103" s="22"/>
      <c r="J103" s="23"/>
      <c r="K103" s="18"/>
      <c r="L103" s="127"/>
      <c r="M103" s="24"/>
      <c r="N103" s="25"/>
      <c r="O103" s="16"/>
      <c r="P103" s="24"/>
      <c r="Q103" s="24"/>
      <c r="R103" s="87"/>
      <c r="S103" s="89"/>
      <c r="T103" s="23"/>
      <c r="U103" s="19"/>
      <c r="V103" s="23"/>
    </row>
    <row r="104" s="63" customFormat="true" ht="16.5" hidden="false" customHeight="true" outlineLevel="0" collapsed="false">
      <c r="A104" s="16"/>
      <c r="B104" s="17"/>
      <c r="C104" s="18"/>
      <c r="D104" s="18"/>
      <c r="E104" s="19"/>
      <c r="F104" s="17"/>
      <c r="G104" s="20"/>
      <c r="H104" s="21"/>
      <c r="I104" s="22"/>
      <c r="J104" s="23"/>
      <c r="K104" s="18"/>
      <c r="L104" s="127"/>
      <c r="M104" s="24"/>
      <c r="N104" s="25"/>
      <c r="O104" s="16"/>
      <c r="P104" s="24"/>
      <c r="Q104" s="24"/>
      <c r="R104" s="87"/>
      <c r="S104" s="89"/>
      <c r="T104" s="23"/>
      <c r="U104" s="19"/>
      <c r="V104" s="23"/>
    </row>
    <row r="105" s="63" customFormat="true" ht="16.5" hidden="false" customHeight="true" outlineLevel="0" collapsed="false">
      <c r="A105" s="16"/>
      <c r="B105" s="17"/>
      <c r="C105" s="18"/>
      <c r="D105" s="18"/>
      <c r="E105" s="19"/>
      <c r="F105" s="17"/>
      <c r="G105" s="20"/>
      <c r="H105" s="21"/>
      <c r="I105" s="22"/>
      <c r="J105" s="23"/>
      <c r="K105" s="18"/>
      <c r="L105" s="127"/>
      <c r="M105" s="24"/>
      <c r="N105" s="25"/>
      <c r="O105" s="16"/>
      <c r="P105" s="24"/>
      <c r="Q105" s="24"/>
      <c r="R105" s="87"/>
      <c r="S105" s="89"/>
      <c r="T105" s="23"/>
      <c r="U105" s="19"/>
      <c r="V105" s="23"/>
    </row>
    <row r="106" s="63" customFormat="true" ht="16.5" hidden="false" customHeight="true" outlineLevel="0" collapsed="false">
      <c r="A106" s="16"/>
      <c r="B106" s="17"/>
      <c r="C106" s="18"/>
      <c r="D106" s="18"/>
      <c r="E106" s="19"/>
      <c r="F106" s="17"/>
      <c r="G106" s="20"/>
      <c r="H106" s="21"/>
      <c r="I106" s="22"/>
      <c r="J106" s="23"/>
      <c r="K106" s="18"/>
      <c r="L106" s="127"/>
      <c r="M106" s="24"/>
      <c r="N106" s="25"/>
      <c r="O106" s="16"/>
      <c r="P106" s="24"/>
      <c r="Q106" s="24"/>
      <c r="R106" s="87"/>
      <c r="S106" s="89"/>
      <c r="T106" s="23"/>
      <c r="U106" s="19"/>
      <c r="V106" s="23"/>
    </row>
    <row r="107" s="63" customFormat="true" ht="16.5" hidden="false" customHeight="true" outlineLevel="0" collapsed="false">
      <c r="A107" s="16"/>
      <c r="B107" s="17"/>
      <c r="C107" s="18"/>
      <c r="D107" s="18"/>
      <c r="E107" s="19"/>
      <c r="F107" s="17"/>
      <c r="G107" s="20"/>
      <c r="H107" s="21"/>
      <c r="I107" s="22"/>
      <c r="J107" s="23"/>
      <c r="K107" s="18"/>
      <c r="L107" s="127"/>
      <c r="M107" s="24"/>
      <c r="N107" s="25"/>
      <c r="O107" s="16"/>
      <c r="P107" s="24"/>
      <c r="Q107" s="24"/>
      <c r="R107" s="87"/>
      <c r="S107" s="89"/>
      <c r="T107" s="23"/>
      <c r="U107" s="19"/>
      <c r="V107" s="23"/>
    </row>
    <row r="108" s="63" customFormat="true" ht="16.5" hidden="false" customHeight="true" outlineLevel="0" collapsed="false">
      <c r="A108" s="16"/>
      <c r="B108" s="17"/>
      <c r="C108" s="18"/>
      <c r="D108" s="18"/>
      <c r="E108" s="19"/>
      <c r="F108" s="17"/>
      <c r="G108" s="20"/>
      <c r="H108" s="21"/>
      <c r="I108" s="22"/>
      <c r="J108" s="23"/>
      <c r="K108" s="18"/>
      <c r="L108" s="127"/>
      <c r="M108" s="24"/>
      <c r="N108" s="25"/>
      <c r="O108" s="16"/>
      <c r="P108" s="24"/>
      <c r="Q108" s="24"/>
      <c r="R108" s="87"/>
      <c r="S108" s="89"/>
      <c r="T108" s="23"/>
      <c r="U108" s="19"/>
      <c r="V108" s="23"/>
    </row>
    <row r="109" s="63" customFormat="true" ht="16.5" hidden="false" customHeight="true" outlineLevel="0" collapsed="false">
      <c r="A109" s="16"/>
      <c r="B109" s="17"/>
      <c r="C109" s="18"/>
      <c r="D109" s="18"/>
      <c r="E109" s="19"/>
      <c r="F109" s="17"/>
      <c r="G109" s="20"/>
      <c r="H109" s="21"/>
      <c r="I109" s="22"/>
      <c r="J109" s="23"/>
      <c r="K109" s="18"/>
      <c r="L109" s="127"/>
      <c r="M109" s="24"/>
      <c r="N109" s="25"/>
      <c r="O109" s="16"/>
      <c r="P109" s="24"/>
      <c r="Q109" s="24"/>
      <c r="R109" s="87"/>
      <c r="S109" s="89"/>
      <c r="T109" s="23"/>
      <c r="U109" s="19"/>
      <c r="V109" s="23"/>
    </row>
    <row r="110" s="63" customFormat="true" ht="16.5" hidden="false" customHeight="true" outlineLevel="0" collapsed="false">
      <c r="A110" s="16"/>
      <c r="B110" s="17"/>
      <c r="C110" s="18"/>
      <c r="D110" s="18"/>
      <c r="E110" s="19"/>
      <c r="F110" s="17"/>
      <c r="G110" s="20"/>
      <c r="H110" s="21"/>
      <c r="I110" s="22"/>
      <c r="J110" s="23"/>
      <c r="K110" s="18"/>
      <c r="L110" s="127"/>
      <c r="M110" s="24"/>
      <c r="N110" s="25"/>
      <c r="O110" s="16"/>
      <c r="P110" s="24"/>
      <c r="Q110" s="24"/>
      <c r="R110" s="87"/>
      <c r="S110" s="89"/>
      <c r="T110" s="23"/>
      <c r="U110" s="19"/>
      <c r="V110" s="23"/>
    </row>
    <row r="111" s="63" customFormat="true" ht="16.5" hidden="false" customHeight="true" outlineLevel="0" collapsed="false">
      <c r="A111" s="16"/>
      <c r="B111" s="17"/>
      <c r="C111" s="18"/>
      <c r="D111" s="18"/>
      <c r="E111" s="19"/>
      <c r="F111" s="17"/>
      <c r="G111" s="20"/>
      <c r="H111" s="21"/>
      <c r="I111" s="22"/>
      <c r="J111" s="23"/>
      <c r="K111" s="18"/>
      <c r="L111" s="127"/>
      <c r="M111" s="24"/>
      <c r="N111" s="25"/>
      <c r="O111" s="16"/>
      <c r="P111" s="24"/>
      <c r="Q111" s="24"/>
      <c r="R111" s="87"/>
      <c r="S111" s="89"/>
      <c r="T111" s="23"/>
      <c r="U111" s="19"/>
      <c r="V111" s="23"/>
    </row>
    <row r="112" s="63" customFormat="true" ht="16.5" hidden="false" customHeight="true" outlineLevel="0" collapsed="false">
      <c r="A112" s="16"/>
      <c r="B112" s="17"/>
      <c r="C112" s="18"/>
      <c r="D112" s="18"/>
      <c r="E112" s="19"/>
      <c r="F112" s="17"/>
      <c r="G112" s="20"/>
      <c r="H112" s="21"/>
      <c r="I112" s="22"/>
      <c r="J112" s="23"/>
      <c r="K112" s="18"/>
      <c r="L112" s="127"/>
      <c r="M112" s="24"/>
      <c r="N112" s="25"/>
      <c r="O112" s="16"/>
      <c r="P112" s="24"/>
      <c r="Q112" s="72"/>
      <c r="R112" s="87"/>
      <c r="S112" s="89"/>
      <c r="T112" s="23"/>
      <c r="U112" s="19"/>
      <c r="V112" s="23"/>
    </row>
    <row r="113" s="63" customFormat="true" ht="16.5" hidden="false" customHeight="true" outlineLevel="0" collapsed="false">
      <c r="A113" s="16"/>
      <c r="B113" s="17"/>
      <c r="C113" s="18"/>
      <c r="D113" s="18"/>
      <c r="E113" s="19"/>
      <c r="F113" s="17"/>
      <c r="G113" s="20"/>
      <c r="H113" s="21"/>
      <c r="I113" s="22"/>
      <c r="J113" s="23"/>
      <c r="K113" s="18"/>
      <c r="L113" s="127"/>
      <c r="M113" s="24"/>
      <c r="N113" s="25"/>
      <c r="O113" s="16"/>
      <c r="P113" s="24"/>
      <c r="Q113" s="72"/>
      <c r="R113" s="87"/>
      <c r="S113" s="89"/>
      <c r="T113" s="23"/>
      <c r="U113" s="19"/>
      <c r="V113" s="23"/>
    </row>
    <row r="114" s="63" customFormat="true" ht="16.5" hidden="false" customHeight="true" outlineLevel="0" collapsed="false">
      <c r="A114" s="16"/>
      <c r="B114" s="17"/>
      <c r="C114" s="18"/>
      <c r="D114" s="18"/>
      <c r="E114" s="19"/>
      <c r="F114" s="17"/>
      <c r="G114" s="20"/>
      <c r="H114" s="21"/>
      <c r="I114" s="22"/>
      <c r="J114" s="23"/>
      <c r="K114" s="18"/>
      <c r="L114" s="127"/>
      <c r="M114" s="24"/>
      <c r="N114" s="25"/>
      <c r="O114" s="16"/>
      <c r="P114" s="24"/>
      <c r="Q114" s="24"/>
      <c r="R114" s="87"/>
      <c r="S114" s="89"/>
      <c r="T114" s="23"/>
      <c r="U114" s="19"/>
      <c r="V114" s="23"/>
    </row>
    <row r="115" s="63" customFormat="true" ht="16.5" hidden="false" customHeight="true" outlineLevel="0" collapsed="false">
      <c r="A115" s="16"/>
      <c r="B115" s="17"/>
      <c r="C115" s="18"/>
      <c r="D115" s="18"/>
      <c r="E115" s="19"/>
      <c r="F115" s="17"/>
      <c r="G115" s="20"/>
      <c r="H115" s="21"/>
      <c r="I115" s="22"/>
      <c r="J115" s="23"/>
      <c r="K115" s="18"/>
      <c r="L115" s="127"/>
      <c r="M115" s="24"/>
      <c r="N115" s="25"/>
      <c r="O115" s="16"/>
      <c r="P115" s="24"/>
      <c r="Q115" s="24"/>
      <c r="R115" s="87"/>
      <c r="S115" s="89"/>
      <c r="T115" s="23"/>
      <c r="U115" s="19"/>
      <c r="V115" s="23"/>
    </row>
    <row r="116" s="63" customFormat="true" ht="16.5" hidden="false" customHeight="true" outlineLevel="0" collapsed="false">
      <c r="A116" s="16"/>
      <c r="B116" s="17"/>
      <c r="C116" s="18"/>
      <c r="D116" s="18"/>
      <c r="E116" s="19"/>
      <c r="F116" s="17"/>
      <c r="G116" s="20"/>
      <c r="H116" s="21"/>
      <c r="I116" s="22"/>
      <c r="J116" s="23"/>
      <c r="K116" s="18"/>
      <c r="L116" s="127"/>
      <c r="M116" s="24"/>
      <c r="N116" s="25"/>
      <c r="O116" s="16"/>
      <c r="P116" s="24"/>
      <c r="Q116" s="72"/>
      <c r="R116" s="87"/>
      <c r="S116" s="89"/>
      <c r="T116" s="23"/>
      <c r="U116" s="19"/>
      <c r="V116" s="23"/>
    </row>
    <row r="117" s="63" customFormat="true" ht="16.5" hidden="false" customHeight="true" outlineLevel="0" collapsed="false">
      <c r="A117" s="16"/>
      <c r="B117" s="17"/>
      <c r="C117" s="18"/>
      <c r="D117" s="18"/>
      <c r="E117" s="19"/>
      <c r="F117" s="17"/>
      <c r="G117" s="20"/>
      <c r="H117" s="21"/>
      <c r="I117" s="22"/>
      <c r="J117" s="23"/>
      <c r="K117" s="18"/>
      <c r="L117" s="127"/>
      <c r="M117" s="24"/>
      <c r="N117" s="25"/>
      <c r="O117" s="16"/>
      <c r="P117" s="24"/>
      <c r="Q117" s="72"/>
      <c r="R117" s="87"/>
      <c r="S117" s="89"/>
      <c r="T117" s="23"/>
      <c r="U117" s="62"/>
      <c r="V117" s="23"/>
    </row>
    <row r="118" s="63" customFormat="true" ht="16.5" hidden="false" customHeight="true" outlineLevel="0" collapsed="false">
      <c r="A118" s="16"/>
      <c r="B118" s="17"/>
      <c r="C118" s="18"/>
      <c r="D118" s="18"/>
      <c r="E118" s="19"/>
      <c r="F118" s="17"/>
      <c r="G118" s="20"/>
      <c r="H118" s="21"/>
      <c r="I118" s="22"/>
      <c r="J118" s="23"/>
      <c r="K118" s="21"/>
      <c r="L118" s="24"/>
      <c r="M118" s="24"/>
      <c r="N118" s="25"/>
      <c r="O118" s="16"/>
      <c r="P118" s="24"/>
      <c r="Q118" s="24"/>
      <c r="R118" s="87"/>
      <c r="S118" s="89"/>
      <c r="T118" s="23"/>
      <c r="U118" s="19"/>
      <c r="V118" s="23"/>
    </row>
    <row r="119" s="63" customFormat="true" ht="16.5" hidden="false" customHeight="true" outlineLevel="0" collapsed="false">
      <c r="A119" s="16"/>
      <c r="B119" s="17"/>
      <c r="C119" s="18"/>
      <c r="D119" s="18"/>
      <c r="E119" s="19"/>
      <c r="F119" s="17"/>
      <c r="G119" s="20"/>
      <c r="H119" s="21"/>
      <c r="I119" s="22"/>
      <c r="J119" s="23"/>
      <c r="K119" s="21"/>
      <c r="L119" s="24"/>
      <c r="M119" s="24"/>
      <c r="N119" s="25"/>
      <c r="O119" s="16"/>
      <c r="P119" s="24"/>
      <c r="Q119" s="24"/>
      <c r="R119" s="87"/>
      <c r="S119" s="89"/>
      <c r="T119" s="23"/>
      <c r="U119" s="19"/>
      <c r="V119" s="23"/>
    </row>
    <row r="120" s="63" customFormat="true" ht="16.5" hidden="false" customHeight="true" outlineLevel="0" collapsed="false">
      <c r="A120" s="16"/>
      <c r="B120" s="17"/>
      <c r="C120" s="18"/>
      <c r="D120" s="18"/>
      <c r="E120" s="19"/>
      <c r="F120" s="17"/>
      <c r="G120" s="20"/>
      <c r="H120" s="21"/>
      <c r="I120" s="22"/>
      <c r="J120" s="23"/>
      <c r="K120" s="21"/>
      <c r="L120" s="24"/>
      <c r="M120" s="24"/>
      <c r="N120" s="25"/>
      <c r="O120" s="16"/>
      <c r="P120" s="24"/>
      <c r="Q120" s="24"/>
      <c r="R120" s="87"/>
      <c r="S120" s="89"/>
      <c r="T120" s="23"/>
      <c r="U120" s="19"/>
      <c r="V120" s="23"/>
    </row>
    <row r="121" s="63" customFormat="true" ht="16.5" hidden="false" customHeight="true" outlineLevel="0" collapsed="false">
      <c r="A121" s="16"/>
      <c r="B121" s="17"/>
      <c r="C121" s="21"/>
      <c r="D121" s="21"/>
      <c r="E121" s="19"/>
      <c r="F121" s="17"/>
      <c r="G121" s="20"/>
      <c r="H121" s="21"/>
      <c r="I121" s="22"/>
      <c r="J121" s="23"/>
      <c r="K121" s="21"/>
      <c r="L121" s="24"/>
      <c r="M121" s="26"/>
      <c r="N121" s="25"/>
      <c r="O121" s="16"/>
      <c r="P121" s="26"/>
      <c r="Q121" s="26"/>
      <c r="R121" s="87"/>
      <c r="S121" s="89"/>
      <c r="T121" s="23"/>
      <c r="U121" s="62"/>
      <c r="V121" s="23"/>
    </row>
    <row r="122" s="63" customFormat="true" ht="16.5" hidden="false" customHeight="true" outlineLevel="0" collapsed="false">
      <c r="A122" s="16"/>
      <c r="B122" s="17"/>
      <c r="C122" s="18"/>
      <c r="D122" s="18"/>
      <c r="E122" s="19"/>
      <c r="F122" s="17"/>
      <c r="G122" s="20"/>
      <c r="H122" s="21"/>
      <c r="I122" s="22"/>
      <c r="J122" s="23"/>
      <c r="K122" s="21"/>
      <c r="L122" s="24"/>
      <c r="M122" s="26"/>
      <c r="N122" s="25"/>
      <c r="O122" s="16"/>
      <c r="P122" s="26"/>
      <c r="Q122" s="26"/>
      <c r="R122" s="87"/>
      <c r="S122" s="89"/>
      <c r="T122" s="23"/>
      <c r="U122" s="19"/>
      <c r="V122" s="23"/>
    </row>
    <row r="123" s="63" customFormat="true" ht="16.5" hidden="false" customHeight="true" outlineLevel="0" collapsed="false">
      <c r="A123" s="16"/>
      <c r="B123" s="17"/>
      <c r="C123" s="21"/>
      <c r="D123" s="21"/>
      <c r="E123" s="19"/>
      <c r="F123" s="17"/>
      <c r="G123" s="20"/>
      <c r="H123" s="21"/>
      <c r="I123" s="22"/>
      <c r="J123" s="23"/>
      <c r="K123" s="21"/>
      <c r="L123" s="24"/>
      <c r="M123" s="26"/>
      <c r="N123" s="25"/>
      <c r="O123" s="16"/>
      <c r="P123" s="26"/>
      <c r="Q123" s="26"/>
      <c r="R123" s="87"/>
      <c r="S123" s="89"/>
      <c r="T123" s="23"/>
      <c r="U123" s="19"/>
      <c r="V123" s="23"/>
    </row>
    <row r="124" s="63" customFormat="true" ht="16.5" hidden="false" customHeight="true" outlineLevel="0" collapsed="false">
      <c r="A124" s="16"/>
      <c r="B124" s="17"/>
      <c r="C124" s="21"/>
      <c r="D124" s="21"/>
      <c r="E124" s="19"/>
      <c r="F124" s="17"/>
      <c r="G124" s="20"/>
      <c r="H124" s="21"/>
      <c r="I124" s="22"/>
      <c r="J124" s="23"/>
      <c r="K124" s="21"/>
      <c r="L124" s="24"/>
      <c r="M124" s="26"/>
      <c r="N124" s="25"/>
      <c r="O124" s="16"/>
      <c r="P124" s="26"/>
      <c r="Q124" s="26"/>
      <c r="R124" s="87"/>
      <c r="S124" s="89"/>
      <c r="T124" s="23"/>
      <c r="U124" s="19"/>
      <c r="V124" s="23"/>
    </row>
    <row r="125" s="63" customFormat="true" ht="16.5" hidden="false" customHeight="true" outlineLevel="0" collapsed="false">
      <c r="A125" s="16"/>
      <c r="B125" s="17"/>
      <c r="C125" s="18"/>
      <c r="D125" s="18"/>
      <c r="E125" s="19"/>
      <c r="F125" s="17"/>
      <c r="G125" s="20"/>
      <c r="H125" s="21"/>
      <c r="I125" s="22"/>
      <c r="J125" s="23"/>
      <c r="K125" s="21"/>
      <c r="L125" s="24"/>
      <c r="M125" s="26"/>
      <c r="N125" s="25"/>
      <c r="O125" s="16"/>
      <c r="P125" s="26"/>
      <c r="Q125" s="26"/>
      <c r="R125" s="87"/>
      <c r="S125" s="89"/>
      <c r="T125" s="23"/>
      <c r="U125" s="19"/>
      <c r="V125" s="23"/>
    </row>
    <row r="126" s="63" customFormat="true" ht="16.5" hidden="false" customHeight="true" outlineLevel="0" collapsed="false">
      <c r="A126" s="16"/>
      <c r="B126" s="17"/>
      <c r="C126" s="18"/>
      <c r="D126" s="18"/>
      <c r="E126" s="19"/>
      <c r="F126" s="17"/>
      <c r="G126" s="20"/>
      <c r="H126" s="21"/>
      <c r="I126" s="22"/>
      <c r="J126" s="23"/>
      <c r="K126" s="21"/>
      <c r="L126" s="24"/>
      <c r="M126" s="24"/>
      <c r="N126" s="25"/>
      <c r="O126" s="16"/>
      <c r="P126" s="24"/>
      <c r="Q126" s="24"/>
      <c r="R126" s="87"/>
      <c r="S126" s="89"/>
      <c r="T126" s="23"/>
      <c r="U126" s="19"/>
      <c r="V126" s="23"/>
    </row>
    <row r="127" s="63" customFormat="true" ht="16.5" hidden="false" customHeight="true" outlineLevel="0" collapsed="false">
      <c r="A127" s="16"/>
      <c r="B127" s="17"/>
      <c r="C127" s="18"/>
      <c r="D127" s="18"/>
      <c r="E127" s="19"/>
      <c r="F127" s="17"/>
      <c r="G127" s="20"/>
      <c r="H127" s="21"/>
      <c r="I127" s="22"/>
      <c r="J127" s="23"/>
      <c r="K127" s="21"/>
      <c r="L127" s="24"/>
      <c r="M127" s="26"/>
      <c r="N127" s="25"/>
      <c r="O127" s="16"/>
      <c r="P127" s="26"/>
      <c r="Q127" s="26"/>
      <c r="R127" s="87"/>
      <c r="S127" s="89"/>
      <c r="T127" s="23"/>
      <c r="U127" s="19"/>
      <c r="V127" s="23"/>
    </row>
    <row r="128" s="63" customFormat="true" ht="16.5" hidden="false" customHeight="true" outlineLevel="0" collapsed="false">
      <c r="A128" s="16"/>
      <c r="B128" s="17"/>
      <c r="C128" s="18"/>
      <c r="D128" s="18"/>
      <c r="E128" s="19"/>
      <c r="F128" s="17"/>
      <c r="G128" s="20"/>
      <c r="H128" s="21"/>
      <c r="I128" s="22"/>
      <c r="J128" s="23"/>
      <c r="K128" s="21"/>
      <c r="L128" s="24"/>
      <c r="M128" s="26"/>
      <c r="N128" s="25"/>
      <c r="O128" s="16"/>
      <c r="P128" s="26"/>
      <c r="Q128" s="26"/>
      <c r="R128" s="87"/>
      <c r="S128" s="89"/>
      <c r="T128" s="23"/>
      <c r="U128" s="19"/>
      <c r="V128" s="23"/>
    </row>
    <row r="129" s="63" customFormat="true" ht="16.5" hidden="false" customHeight="true" outlineLevel="0" collapsed="false">
      <c r="A129" s="16"/>
      <c r="B129" s="17"/>
      <c r="C129" s="18"/>
      <c r="D129" s="18"/>
      <c r="E129" s="19"/>
      <c r="F129" s="17"/>
      <c r="G129" s="20"/>
      <c r="H129" s="21"/>
      <c r="I129" s="22"/>
      <c r="J129" s="23"/>
      <c r="K129" s="21"/>
      <c r="L129" s="24"/>
      <c r="M129" s="26"/>
      <c r="N129" s="25"/>
      <c r="O129" s="16"/>
      <c r="P129" s="26"/>
      <c r="Q129" s="26"/>
      <c r="R129" s="87"/>
      <c r="S129" s="89"/>
      <c r="T129" s="23"/>
      <c r="U129" s="19"/>
      <c r="V129" s="23"/>
    </row>
    <row r="130" s="63" customFormat="true" ht="16.5" hidden="false" customHeight="true" outlineLevel="0" collapsed="false">
      <c r="A130" s="16"/>
      <c r="B130" s="17"/>
      <c r="C130" s="18"/>
      <c r="D130" s="18"/>
      <c r="E130" s="19"/>
      <c r="F130" s="17"/>
      <c r="G130" s="20"/>
      <c r="H130" s="21"/>
      <c r="I130" s="22"/>
      <c r="J130" s="23"/>
      <c r="K130" s="18"/>
      <c r="L130" s="127"/>
      <c r="M130" s="26"/>
      <c r="N130" s="25"/>
      <c r="O130" s="16"/>
      <c r="P130" s="26"/>
      <c r="Q130" s="26"/>
      <c r="R130" s="87"/>
      <c r="S130" s="89"/>
      <c r="T130" s="23"/>
      <c r="U130" s="19"/>
      <c r="V130" s="23"/>
    </row>
    <row r="131" s="63" customFormat="true" ht="16.5" hidden="false" customHeight="true" outlineLevel="0" collapsed="false">
      <c r="A131" s="16"/>
      <c r="B131" s="17"/>
      <c r="C131" s="18"/>
      <c r="D131" s="18"/>
      <c r="E131" s="19"/>
      <c r="F131" s="17"/>
      <c r="G131" s="20"/>
      <c r="H131" s="21"/>
      <c r="I131" s="22"/>
      <c r="J131" s="23"/>
      <c r="K131" s="18"/>
      <c r="L131" s="127"/>
      <c r="M131" s="26"/>
      <c r="N131" s="25"/>
      <c r="O131" s="16"/>
      <c r="P131" s="26"/>
      <c r="Q131" s="26"/>
      <c r="R131" s="87"/>
      <c r="S131" s="89"/>
      <c r="T131" s="23"/>
      <c r="U131" s="19"/>
      <c r="V131" s="23"/>
    </row>
    <row r="132" s="63" customFormat="true" ht="16.5" hidden="false" customHeight="true" outlineLevel="0" collapsed="false">
      <c r="A132" s="16"/>
      <c r="B132" s="17"/>
      <c r="C132" s="18"/>
      <c r="D132" s="18"/>
      <c r="E132" s="19"/>
      <c r="F132" s="17"/>
      <c r="G132" s="20"/>
      <c r="H132" s="21"/>
      <c r="I132" s="22"/>
      <c r="J132" s="23"/>
      <c r="K132" s="18"/>
      <c r="L132" s="127"/>
      <c r="M132" s="26"/>
      <c r="N132" s="25"/>
      <c r="O132" s="16"/>
      <c r="P132" s="26"/>
      <c r="Q132" s="26"/>
      <c r="R132" s="87"/>
      <c r="S132" s="89"/>
      <c r="T132" s="23"/>
      <c r="U132" s="19"/>
      <c r="V132" s="23"/>
    </row>
    <row r="133" s="63" customFormat="true" ht="16.5" hidden="false" customHeight="true" outlineLevel="0" collapsed="false">
      <c r="A133" s="16"/>
      <c r="B133" s="17"/>
      <c r="C133" s="18"/>
      <c r="D133" s="18"/>
      <c r="E133" s="19"/>
      <c r="F133" s="197"/>
      <c r="G133" s="20"/>
      <c r="H133" s="21"/>
      <c r="I133" s="22"/>
      <c r="J133" s="23"/>
      <c r="K133" s="18"/>
      <c r="L133" s="127"/>
      <c r="M133" s="26"/>
      <c r="N133" s="25"/>
      <c r="O133" s="16"/>
      <c r="P133" s="26"/>
      <c r="Q133" s="26"/>
      <c r="R133" s="87"/>
      <c r="S133" s="89"/>
      <c r="T133" s="23"/>
      <c r="U133" s="19"/>
      <c r="V133" s="23"/>
    </row>
    <row r="134" s="63" customFormat="true" ht="16.5" hidden="false" customHeight="true" outlineLevel="0" collapsed="false">
      <c r="A134" s="16"/>
      <c r="B134" s="17"/>
      <c r="C134" s="18"/>
      <c r="D134" s="18"/>
      <c r="E134" s="19"/>
      <c r="F134" s="17"/>
      <c r="G134" s="20"/>
      <c r="H134" s="21"/>
      <c r="I134" s="22"/>
      <c r="J134" s="23"/>
      <c r="K134" s="18"/>
      <c r="L134" s="127"/>
      <c r="M134" s="26"/>
      <c r="N134" s="25"/>
      <c r="O134" s="16"/>
      <c r="P134" s="26"/>
      <c r="Q134" s="26"/>
      <c r="R134" s="87"/>
      <c r="S134" s="89"/>
      <c r="T134" s="23"/>
      <c r="U134" s="19"/>
      <c r="V134" s="23"/>
    </row>
    <row r="135" s="63" customFormat="true" ht="16.5" hidden="false" customHeight="true" outlineLevel="0" collapsed="false">
      <c r="A135" s="16"/>
      <c r="B135" s="17"/>
      <c r="C135" s="18"/>
      <c r="D135" s="18"/>
      <c r="E135" s="19"/>
      <c r="F135" s="17"/>
      <c r="G135" s="20"/>
      <c r="H135" s="21"/>
      <c r="I135" s="22"/>
      <c r="J135" s="23"/>
      <c r="K135" s="18"/>
      <c r="L135" s="127"/>
      <c r="M135" s="26"/>
      <c r="N135" s="25"/>
      <c r="O135" s="16"/>
      <c r="P135" s="26"/>
      <c r="Q135" s="26"/>
      <c r="R135" s="87"/>
      <c r="S135" s="89"/>
      <c r="T135" s="23"/>
      <c r="U135" s="19"/>
      <c r="V135" s="23"/>
    </row>
    <row r="136" s="63" customFormat="true" ht="16.5" hidden="false" customHeight="true" outlineLevel="0" collapsed="false">
      <c r="A136" s="16"/>
      <c r="B136" s="17"/>
      <c r="C136" s="18"/>
      <c r="D136" s="18"/>
      <c r="E136" s="19"/>
      <c r="F136" s="17"/>
      <c r="G136" s="20"/>
      <c r="H136" s="21"/>
      <c r="I136" s="22"/>
      <c r="J136" s="23"/>
      <c r="K136" s="18"/>
      <c r="L136" s="127"/>
      <c r="M136" s="26"/>
      <c r="N136" s="25"/>
      <c r="O136" s="16"/>
      <c r="P136" s="26"/>
      <c r="Q136" s="26"/>
      <c r="R136" s="87"/>
      <c r="S136" s="89"/>
      <c r="T136" s="23"/>
      <c r="U136" s="19"/>
      <c r="V136" s="23"/>
    </row>
    <row r="137" s="63" customFormat="true" ht="16.5" hidden="false" customHeight="true" outlineLevel="0" collapsed="false">
      <c r="A137" s="16"/>
      <c r="B137" s="17"/>
      <c r="C137" s="18"/>
      <c r="D137" s="18"/>
      <c r="E137" s="19"/>
      <c r="F137" s="17"/>
      <c r="G137" s="20"/>
      <c r="H137" s="21"/>
      <c r="I137" s="22"/>
      <c r="J137" s="23"/>
      <c r="K137" s="18"/>
      <c r="L137" s="127"/>
      <c r="M137" s="26"/>
      <c r="N137" s="25"/>
      <c r="O137" s="16"/>
      <c r="P137" s="26"/>
      <c r="Q137" s="26"/>
      <c r="R137" s="87"/>
      <c r="S137" s="89"/>
      <c r="T137" s="23"/>
      <c r="U137" s="19"/>
      <c r="V137" s="23"/>
    </row>
    <row r="138" s="63" customFormat="true" ht="16.5" hidden="false" customHeight="true" outlineLevel="0" collapsed="false">
      <c r="A138" s="16"/>
      <c r="B138" s="17"/>
      <c r="C138" s="18"/>
      <c r="D138" s="18"/>
      <c r="E138" s="19"/>
      <c r="F138" s="17"/>
      <c r="G138" s="20"/>
      <c r="H138" s="21"/>
      <c r="I138" s="22"/>
      <c r="J138" s="23"/>
      <c r="K138" s="18"/>
      <c r="L138" s="127"/>
      <c r="M138" s="26"/>
      <c r="N138" s="25"/>
      <c r="O138" s="16"/>
      <c r="P138" s="26"/>
      <c r="Q138" s="26"/>
      <c r="R138" s="87"/>
      <c r="S138" s="88"/>
      <c r="T138" s="87"/>
      <c r="U138" s="19"/>
      <c r="V138" s="23"/>
    </row>
    <row r="139" s="63" customFormat="true" ht="16.5" hidden="false" customHeight="true" outlineLevel="0" collapsed="false">
      <c r="A139" s="16"/>
      <c r="B139" s="17"/>
      <c r="C139" s="18"/>
      <c r="D139" s="18"/>
      <c r="E139" s="19"/>
      <c r="F139" s="17"/>
      <c r="G139" s="20"/>
      <c r="H139" s="21"/>
      <c r="I139" s="22"/>
      <c r="J139" s="23"/>
      <c r="K139" s="18"/>
      <c r="L139" s="127"/>
      <c r="M139" s="26"/>
      <c r="N139" s="25"/>
      <c r="O139" s="16"/>
      <c r="P139" s="26"/>
      <c r="Q139" s="26"/>
      <c r="R139" s="87"/>
      <c r="S139" s="89"/>
      <c r="T139" s="23"/>
      <c r="U139" s="19"/>
      <c r="V139" s="23"/>
    </row>
    <row r="140" s="63" customFormat="true" ht="16.5" hidden="false" customHeight="true" outlineLevel="0" collapsed="false">
      <c r="A140" s="16"/>
      <c r="B140" s="17"/>
      <c r="C140" s="18"/>
      <c r="D140" s="18"/>
      <c r="E140" s="19"/>
      <c r="F140" s="17"/>
      <c r="G140" s="20"/>
      <c r="H140" s="21"/>
      <c r="I140" s="22"/>
      <c r="J140" s="23"/>
      <c r="K140" s="18"/>
      <c r="L140" s="127"/>
      <c r="M140" s="26"/>
      <c r="N140" s="25"/>
      <c r="O140" s="16"/>
      <c r="P140" s="26"/>
      <c r="Q140" s="133"/>
      <c r="R140" s="87"/>
      <c r="S140" s="89"/>
      <c r="T140" s="23"/>
      <c r="U140" s="135"/>
      <c r="V140" s="23"/>
    </row>
    <row r="141" s="63" customFormat="true" ht="16.5" hidden="false" customHeight="true" outlineLevel="0" collapsed="false">
      <c r="A141" s="16"/>
      <c r="B141" s="17"/>
      <c r="C141" s="18"/>
      <c r="D141" s="18"/>
      <c r="E141" s="19"/>
      <c r="F141" s="17"/>
      <c r="G141" s="20"/>
      <c r="H141" s="21"/>
      <c r="I141" s="22"/>
      <c r="J141" s="23"/>
      <c r="K141" s="18"/>
      <c r="L141" s="127"/>
      <c r="M141" s="26"/>
      <c r="N141" s="25"/>
      <c r="O141" s="16"/>
      <c r="P141" s="26"/>
      <c r="Q141" s="19"/>
      <c r="R141" s="87"/>
      <c r="S141" s="89"/>
      <c r="T141" s="23"/>
      <c r="U141" s="62"/>
      <c r="V141" s="23"/>
    </row>
    <row r="142" s="63" customFormat="true" ht="16.5" hidden="false" customHeight="true" outlineLevel="0" collapsed="false">
      <c r="A142" s="16"/>
      <c r="B142" s="17"/>
      <c r="C142" s="18"/>
      <c r="D142" s="18"/>
      <c r="E142" s="19"/>
      <c r="F142" s="17"/>
      <c r="G142" s="20"/>
      <c r="H142" s="21"/>
      <c r="I142" s="22"/>
      <c r="J142" s="23"/>
      <c r="K142" s="18"/>
      <c r="L142" s="127"/>
      <c r="M142" s="26"/>
      <c r="N142" s="25"/>
      <c r="O142" s="16"/>
      <c r="P142" s="26"/>
      <c r="Q142" s="26"/>
      <c r="R142" s="87"/>
      <c r="S142" s="89"/>
      <c r="T142" s="23"/>
      <c r="U142" s="19"/>
      <c r="V142" s="23"/>
    </row>
    <row r="143" s="63" customFormat="true" ht="16.5" hidden="false" customHeight="true" outlineLevel="0" collapsed="false">
      <c r="A143" s="16"/>
      <c r="B143" s="17"/>
      <c r="C143" s="18"/>
      <c r="D143" s="18"/>
      <c r="E143" s="19"/>
      <c r="F143" s="17"/>
      <c r="G143" s="20"/>
      <c r="H143" s="21"/>
      <c r="I143" s="22"/>
      <c r="J143" s="23"/>
      <c r="K143" s="21"/>
      <c r="L143" s="24"/>
      <c r="M143" s="16"/>
      <c r="N143" s="25"/>
      <c r="O143" s="16"/>
      <c r="P143" s="26"/>
      <c r="Q143" s="26"/>
      <c r="R143" s="22"/>
      <c r="S143" s="27"/>
      <c r="T143" s="21"/>
      <c r="U143" s="135"/>
      <c r="V143" s="19"/>
    </row>
    <row r="144" s="63" customFormat="true" ht="16.5" hidden="false" customHeight="true" outlineLevel="0" collapsed="false">
      <c r="A144" s="16"/>
      <c r="B144" s="17"/>
      <c r="C144" s="18"/>
      <c r="D144" s="18"/>
      <c r="E144" s="19"/>
      <c r="F144" s="17"/>
      <c r="G144" s="20"/>
      <c r="H144" s="21"/>
      <c r="I144" s="22"/>
      <c r="J144" s="23"/>
      <c r="K144" s="21"/>
      <c r="L144" s="24"/>
      <c r="M144" s="16"/>
      <c r="N144" s="25"/>
      <c r="O144" s="16"/>
      <c r="P144" s="26"/>
      <c r="Q144" s="26"/>
      <c r="R144" s="22"/>
      <c r="S144" s="27"/>
      <c r="T144" s="21"/>
      <c r="U144" s="19"/>
      <c r="V144" s="19"/>
    </row>
    <row r="145" s="63" customFormat="true" ht="16.5" hidden="false" customHeight="true" outlineLevel="0" collapsed="false">
      <c r="A145" s="16"/>
      <c r="B145" s="17"/>
      <c r="C145" s="18"/>
      <c r="D145" s="18"/>
      <c r="E145" s="19"/>
      <c r="F145" s="17"/>
      <c r="G145" s="20"/>
      <c r="H145" s="21"/>
      <c r="I145" s="22"/>
      <c r="J145" s="23"/>
      <c r="K145" s="18"/>
      <c r="L145" s="127"/>
      <c r="M145" s="26"/>
      <c r="N145" s="25"/>
      <c r="O145" s="16"/>
      <c r="P145" s="26"/>
      <c r="Q145" s="26"/>
      <c r="R145" s="87"/>
      <c r="S145" s="89"/>
      <c r="T145" s="23"/>
      <c r="U145" s="19"/>
      <c r="V145" s="23"/>
    </row>
    <row r="146" s="63" customFormat="true" ht="16.5" hidden="false" customHeight="true" outlineLevel="0" collapsed="false">
      <c r="A146" s="16"/>
      <c r="B146" s="17"/>
      <c r="C146" s="18"/>
      <c r="D146" s="18"/>
      <c r="E146" s="19"/>
      <c r="F146" s="17"/>
      <c r="G146" s="20"/>
      <c r="H146" s="21"/>
      <c r="I146" s="22"/>
      <c r="J146" s="23"/>
      <c r="K146" s="18"/>
      <c r="L146" s="127"/>
      <c r="M146" s="26"/>
      <c r="N146" s="25"/>
      <c r="O146" s="16"/>
      <c r="P146" s="26"/>
      <c r="Q146" s="26"/>
      <c r="R146" s="87"/>
      <c r="S146" s="89"/>
      <c r="T146" s="23"/>
      <c r="U146" s="19"/>
      <c r="V146" s="23"/>
    </row>
    <row r="147" s="63" customFormat="true" ht="16.5" hidden="false" customHeight="true" outlineLevel="0" collapsed="false">
      <c r="A147" s="16"/>
      <c r="B147" s="17"/>
      <c r="C147" s="18"/>
      <c r="D147" s="18"/>
      <c r="E147" s="19"/>
      <c r="F147" s="17"/>
      <c r="G147" s="20"/>
      <c r="H147" s="21"/>
      <c r="I147" s="22"/>
      <c r="J147" s="23"/>
      <c r="K147" s="18"/>
      <c r="L147" s="127"/>
      <c r="M147" s="24"/>
      <c r="N147" s="25"/>
      <c r="O147" s="16"/>
      <c r="P147" s="24"/>
      <c r="Q147" s="24"/>
      <c r="R147" s="87"/>
      <c r="S147" s="89"/>
      <c r="T147" s="23"/>
      <c r="U147" s="62"/>
      <c r="V147" s="23"/>
    </row>
    <row r="148" s="63" customFormat="true" ht="16.5" hidden="false" customHeight="true" outlineLevel="0" collapsed="false">
      <c r="A148" s="16"/>
      <c r="B148" s="17"/>
      <c r="C148" s="18"/>
      <c r="D148" s="18"/>
      <c r="E148" s="19"/>
      <c r="F148" s="17"/>
      <c r="G148" s="20"/>
      <c r="H148" s="21"/>
      <c r="I148" s="22"/>
      <c r="J148" s="23"/>
      <c r="K148" s="18"/>
      <c r="L148" s="127"/>
      <c r="M148" s="26"/>
      <c r="N148" s="25"/>
      <c r="O148" s="16"/>
      <c r="P148" s="26"/>
      <c r="Q148" s="26"/>
      <c r="R148" s="87"/>
      <c r="S148" s="89"/>
      <c r="T148" s="23"/>
      <c r="U148" s="19"/>
      <c r="V148" s="23"/>
    </row>
    <row r="149" s="63" customFormat="true" ht="16.5" hidden="false" customHeight="true" outlineLevel="0" collapsed="false">
      <c r="A149" s="16"/>
      <c r="B149" s="17"/>
      <c r="C149" s="18"/>
      <c r="D149" s="18"/>
      <c r="E149" s="19"/>
      <c r="F149" s="17"/>
      <c r="G149" s="20"/>
      <c r="H149" s="21"/>
      <c r="I149" s="22"/>
      <c r="J149" s="23"/>
      <c r="K149" s="18"/>
      <c r="L149" s="127"/>
      <c r="M149" s="26"/>
      <c r="N149" s="25"/>
      <c r="O149" s="16"/>
      <c r="P149" s="26"/>
      <c r="Q149" s="26"/>
      <c r="R149" s="87"/>
      <c r="S149" s="89"/>
      <c r="T149" s="23"/>
      <c r="U149" s="19"/>
      <c r="V149" s="23"/>
    </row>
    <row r="150" s="63" customFormat="true" ht="16.5" hidden="false" customHeight="true" outlineLevel="0" collapsed="false">
      <c r="A150" s="16"/>
      <c r="B150" s="17"/>
      <c r="C150" s="18"/>
      <c r="D150" s="18"/>
      <c r="E150" s="19"/>
      <c r="F150" s="17"/>
      <c r="G150" s="20"/>
      <c r="H150" s="21"/>
      <c r="I150" s="22"/>
      <c r="J150" s="23"/>
      <c r="K150" s="18"/>
      <c r="L150" s="127"/>
      <c r="M150" s="26"/>
      <c r="N150" s="25"/>
      <c r="O150" s="16"/>
      <c r="P150" s="26"/>
      <c r="Q150" s="26"/>
      <c r="R150" s="87"/>
      <c r="S150" s="89"/>
      <c r="T150" s="23"/>
      <c r="U150" s="19"/>
      <c r="V150" s="23"/>
    </row>
    <row r="151" s="63" customFormat="true" ht="16.5" hidden="false" customHeight="true" outlineLevel="0" collapsed="false">
      <c r="A151" s="16"/>
      <c r="B151" s="17"/>
      <c r="C151" s="18"/>
      <c r="D151" s="18"/>
      <c r="E151" s="19"/>
      <c r="F151" s="17"/>
      <c r="G151" s="20"/>
      <c r="H151" s="21"/>
      <c r="I151" s="22"/>
      <c r="J151" s="23"/>
      <c r="K151" s="18"/>
      <c r="L151" s="127"/>
      <c r="M151" s="26"/>
      <c r="N151" s="25"/>
      <c r="O151" s="16"/>
      <c r="P151" s="26"/>
      <c r="Q151" s="26"/>
      <c r="R151" s="87"/>
      <c r="S151" s="89"/>
      <c r="T151" s="23"/>
      <c r="U151" s="19"/>
      <c r="V151" s="23"/>
    </row>
    <row r="152" s="63" customFormat="true" ht="16.5" hidden="false" customHeight="true" outlineLevel="0" collapsed="false">
      <c r="A152" s="16"/>
      <c r="B152" s="17"/>
      <c r="C152" s="18"/>
      <c r="D152" s="18"/>
      <c r="E152" s="19"/>
      <c r="F152" s="17"/>
      <c r="G152" s="20"/>
      <c r="H152" s="21"/>
      <c r="I152" s="22"/>
      <c r="J152" s="23"/>
      <c r="K152" s="18"/>
      <c r="L152" s="127"/>
      <c r="M152" s="26"/>
      <c r="N152" s="25"/>
      <c r="O152" s="16"/>
      <c r="P152" s="26"/>
      <c r="Q152" s="26"/>
      <c r="R152" s="87"/>
      <c r="S152" s="89"/>
      <c r="T152" s="23"/>
      <c r="U152" s="19"/>
      <c r="V152" s="23"/>
    </row>
    <row r="153" s="63" customFormat="true" ht="16.5" hidden="false" customHeight="true" outlineLevel="0" collapsed="false">
      <c r="A153" s="16"/>
      <c r="B153" s="17"/>
      <c r="C153" s="18"/>
      <c r="D153" s="18"/>
      <c r="E153" s="19"/>
      <c r="F153" s="17"/>
      <c r="G153" s="20"/>
      <c r="H153" s="21"/>
      <c r="I153" s="22"/>
      <c r="J153" s="23"/>
      <c r="K153" s="18"/>
      <c r="L153" s="127"/>
      <c r="M153" s="26"/>
      <c r="N153" s="25"/>
      <c r="O153" s="16"/>
      <c r="P153" s="26"/>
      <c r="Q153" s="26"/>
      <c r="R153" s="88"/>
      <c r="S153" s="89"/>
      <c r="T153" s="89"/>
      <c r="U153" s="19"/>
      <c r="V153" s="23"/>
    </row>
    <row r="154" s="63" customFormat="true" ht="16.5" hidden="false" customHeight="true" outlineLevel="0" collapsed="false">
      <c r="A154" s="16"/>
      <c r="B154" s="17"/>
      <c r="C154" s="18"/>
      <c r="D154" s="18"/>
      <c r="E154" s="19"/>
      <c r="F154" s="17"/>
      <c r="G154" s="20"/>
      <c r="H154" s="21"/>
      <c r="I154" s="22"/>
      <c r="J154" s="23"/>
      <c r="K154" s="21"/>
      <c r="L154" s="24"/>
      <c r="M154" s="16"/>
      <c r="N154" s="25"/>
      <c r="O154" s="16"/>
      <c r="P154" s="26"/>
      <c r="Q154" s="26"/>
      <c r="R154" s="87"/>
      <c r="S154" s="89"/>
      <c r="T154" s="23"/>
      <c r="U154" s="19"/>
      <c r="V154" s="19"/>
    </row>
    <row r="155" s="63" customFormat="true" ht="16.5" hidden="false" customHeight="true" outlineLevel="0" collapsed="false">
      <c r="A155" s="16"/>
      <c r="B155" s="17"/>
      <c r="C155" s="18"/>
      <c r="D155" s="18"/>
      <c r="E155" s="19"/>
      <c r="F155" s="17"/>
      <c r="G155" s="20"/>
      <c r="H155" s="21"/>
      <c r="I155" s="22"/>
      <c r="J155" s="23"/>
      <c r="K155" s="21"/>
      <c r="L155" s="24"/>
      <c r="M155" s="24"/>
      <c r="N155" s="25"/>
      <c r="O155" s="16"/>
      <c r="P155" s="26"/>
      <c r="Q155" s="26"/>
      <c r="R155" s="22"/>
      <c r="S155" s="27"/>
      <c r="T155" s="21"/>
      <c r="U155" s="19"/>
      <c r="V155" s="19"/>
    </row>
    <row r="156" s="63" customFormat="true" ht="16.5" hidden="false" customHeight="true" outlineLevel="0" collapsed="false">
      <c r="A156" s="16"/>
      <c r="B156" s="17"/>
      <c r="C156" s="18"/>
      <c r="D156" s="18"/>
      <c r="E156" s="19"/>
      <c r="F156" s="17"/>
      <c r="G156" s="20"/>
      <c r="H156" s="21"/>
      <c r="I156" s="22"/>
      <c r="J156" s="23"/>
      <c r="K156" s="21"/>
      <c r="L156" s="24"/>
      <c r="M156" s="24"/>
      <c r="N156" s="25"/>
      <c r="O156" s="16"/>
      <c r="P156" s="26"/>
      <c r="Q156" s="26"/>
      <c r="R156" s="22"/>
      <c r="S156" s="27"/>
      <c r="T156" s="21"/>
      <c r="U156" s="19"/>
      <c r="V156" s="19"/>
    </row>
    <row r="157" s="63" customFormat="true" ht="16.5" hidden="false" customHeight="true" outlineLevel="0" collapsed="false">
      <c r="A157" s="16"/>
      <c r="B157" s="17"/>
      <c r="C157" s="18"/>
      <c r="D157" s="18"/>
      <c r="E157" s="19"/>
      <c r="F157" s="17"/>
      <c r="G157" s="20"/>
      <c r="H157" s="21"/>
      <c r="I157" s="22"/>
      <c r="J157" s="23"/>
      <c r="K157" s="21"/>
      <c r="L157" s="24"/>
      <c r="M157" s="24"/>
      <c r="N157" s="25"/>
      <c r="O157" s="16"/>
      <c r="P157" s="26"/>
      <c r="Q157" s="26"/>
      <c r="R157" s="22"/>
      <c r="S157" s="27"/>
      <c r="T157" s="21"/>
      <c r="U157" s="19"/>
      <c r="V157" s="19"/>
    </row>
    <row r="158" s="63" customFormat="true" ht="16.5" hidden="false" customHeight="true" outlineLevel="0" collapsed="false">
      <c r="A158" s="16"/>
      <c r="B158" s="17"/>
      <c r="C158" s="18"/>
      <c r="D158" s="18"/>
      <c r="E158" s="19"/>
      <c r="F158" s="17"/>
      <c r="G158" s="20"/>
      <c r="H158" s="21"/>
      <c r="I158" s="22"/>
      <c r="J158" s="24"/>
      <c r="K158" s="160"/>
      <c r="L158" s="24"/>
      <c r="M158" s="24"/>
      <c r="N158" s="25"/>
      <c r="O158" s="16"/>
      <c r="P158" s="26"/>
      <c r="Q158" s="133"/>
      <c r="R158" s="22"/>
      <c r="S158" s="27"/>
      <c r="T158" s="21"/>
      <c r="U158" s="19"/>
      <c r="V158" s="19"/>
    </row>
    <row r="159" s="63" customFormat="true" ht="16.5" hidden="false" customHeight="true" outlineLevel="0" collapsed="false">
      <c r="A159" s="16"/>
      <c r="B159" s="17"/>
      <c r="C159" s="21"/>
      <c r="D159" s="21"/>
      <c r="E159" s="19"/>
      <c r="F159" s="17"/>
      <c r="G159" s="20"/>
      <c r="H159" s="21"/>
      <c r="I159" s="22"/>
      <c r="J159" s="24"/>
      <c r="K159" s="160"/>
      <c r="L159" s="24"/>
      <c r="M159" s="16"/>
      <c r="N159" s="25"/>
      <c r="O159" s="16"/>
      <c r="P159" s="26"/>
      <c r="Q159" s="26"/>
      <c r="R159" s="22"/>
      <c r="S159" s="27"/>
      <c r="T159" s="21"/>
      <c r="U159" s="19"/>
      <c r="V159" s="19"/>
    </row>
    <row r="160" s="63" customFormat="true" ht="16.5" hidden="false" customHeight="true" outlineLevel="0" collapsed="false">
      <c r="A160" s="16"/>
      <c r="B160" s="17"/>
      <c r="C160" s="18"/>
      <c r="D160" s="18"/>
      <c r="E160" s="19"/>
      <c r="F160" s="17"/>
      <c r="G160" s="20"/>
      <c r="H160" s="21"/>
      <c r="I160" s="22"/>
      <c r="J160" s="23"/>
      <c r="K160" s="21"/>
      <c r="L160" s="24"/>
      <c r="M160" s="24"/>
      <c r="N160" s="25"/>
      <c r="O160" s="16"/>
      <c r="P160" s="26"/>
      <c r="Q160" s="26"/>
      <c r="R160" s="22"/>
      <c r="S160" s="27"/>
      <c r="T160" s="21"/>
      <c r="U160" s="19"/>
      <c r="V160" s="19"/>
    </row>
    <row r="161" s="63" customFormat="true" ht="16.5" hidden="false" customHeight="true" outlineLevel="0" collapsed="false">
      <c r="A161" s="16"/>
      <c r="B161" s="17"/>
      <c r="C161" s="18"/>
      <c r="D161" s="18"/>
      <c r="E161" s="19"/>
      <c r="F161" s="17"/>
      <c r="G161" s="20"/>
      <c r="H161" s="21"/>
      <c r="I161" s="22"/>
      <c r="J161" s="23"/>
      <c r="K161" s="21"/>
      <c r="L161" s="24"/>
      <c r="M161" s="24"/>
      <c r="N161" s="25"/>
      <c r="O161" s="16"/>
      <c r="P161" s="26"/>
      <c r="Q161" s="26"/>
      <c r="R161" s="22"/>
      <c r="S161" s="27"/>
      <c r="T161" s="21"/>
      <c r="U161" s="19"/>
      <c r="V161" s="19"/>
    </row>
    <row r="162" s="63" customFormat="true" ht="16.5" hidden="false" customHeight="true" outlineLevel="0" collapsed="false">
      <c r="A162" s="16"/>
      <c r="B162" s="17"/>
      <c r="C162" s="18"/>
      <c r="D162" s="18"/>
      <c r="E162" s="19"/>
      <c r="F162" s="17"/>
      <c r="G162" s="20"/>
      <c r="H162" s="21"/>
      <c r="I162" s="22"/>
      <c r="J162" s="23"/>
      <c r="K162" s="21"/>
      <c r="L162" s="24"/>
      <c r="M162" s="24"/>
      <c r="N162" s="25"/>
      <c r="O162" s="16"/>
      <c r="P162" s="26"/>
      <c r="Q162" s="26"/>
      <c r="R162" s="22"/>
      <c r="S162" s="27"/>
      <c r="T162" s="21"/>
      <c r="U162" s="118"/>
      <c r="V162" s="19"/>
    </row>
    <row r="163" s="63" customFormat="true" ht="16.5" hidden="false" customHeight="true" outlineLevel="0" collapsed="false">
      <c r="A163" s="16"/>
      <c r="B163" s="17"/>
      <c r="C163" s="18"/>
      <c r="D163" s="18"/>
      <c r="E163" s="19"/>
      <c r="F163" s="17"/>
      <c r="G163" s="20"/>
      <c r="H163" s="21"/>
      <c r="I163" s="22"/>
      <c r="J163" s="23"/>
      <c r="K163" s="21"/>
      <c r="L163" s="24"/>
      <c r="M163" s="24"/>
      <c r="N163" s="25"/>
      <c r="O163" s="16"/>
      <c r="P163" s="26"/>
      <c r="Q163" s="26"/>
      <c r="R163" s="22"/>
      <c r="S163" s="27"/>
      <c r="T163" s="21"/>
      <c r="U163" s="19"/>
      <c r="V163" s="19"/>
    </row>
    <row r="164" s="63" customFormat="true" ht="16.5" hidden="false" customHeight="true" outlineLevel="0" collapsed="false">
      <c r="A164" s="16"/>
      <c r="B164" s="17"/>
      <c r="C164" s="18"/>
      <c r="D164" s="18"/>
      <c r="E164" s="19"/>
      <c r="F164" s="17"/>
      <c r="G164" s="20"/>
      <c r="H164" s="21"/>
      <c r="I164" s="22"/>
      <c r="J164" s="23"/>
      <c r="K164" s="21"/>
      <c r="L164" s="24"/>
      <c r="M164" s="24"/>
      <c r="N164" s="25"/>
      <c r="O164" s="16"/>
      <c r="P164" s="26"/>
      <c r="Q164" s="26"/>
      <c r="R164" s="22"/>
      <c r="S164" s="27"/>
      <c r="T164" s="21"/>
      <c r="U164" s="19"/>
      <c r="V164" s="19"/>
    </row>
    <row r="165" s="63" customFormat="true" ht="16.5" hidden="false" customHeight="true" outlineLevel="0" collapsed="false">
      <c r="A165" s="16"/>
      <c r="B165" s="17"/>
      <c r="C165" s="18"/>
      <c r="D165" s="18"/>
      <c r="E165" s="19"/>
      <c r="F165" s="17"/>
      <c r="G165" s="20"/>
      <c r="H165" s="21"/>
      <c r="I165" s="22"/>
      <c r="J165" s="23"/>
      <c r="K165" s="21"/>
      <c r="L165" s="24"/>
      <c r="M165" s="24"/>
      <c r="N165" s="25"/>
      <c r="O165" s="16"/>
      <c r="P165" s="26"/>
      <c r="Q165" s="26"/>
      <c r="R165" s="22"/>
      <c r="S165" s="27"/>
      <c r="T165" s="21"/>
      <c r="U165" s="19"/>
      <c r="V165" s="19"/>
    </row>
    <row r="166" s="63" customFormat="true" ht="16.5" hidden="false" customHeight="true" outlineLevel="0" collapsed="false">
      <c r="A166" s="16"/>
      <c r="B166" s="17"/>
      <c r="C166" s="18"/>
      <c r="D166" s="18"/>
      <c r="E166" s="19"/>
      <c r="F166" s="17"/>
      <c r="G166" s="20"/>
      <c r="H166" s="21"/>
      <c r="I166" s="22"/>
      <c r="J166" s="23"/>
      <c r="K166" s="21"/>
      <c r="L166" s="24"/>
      <c r="M166" s="24"/>
      <c r="N166" s="25"/>
      <c r="O166" s="16"/>
      <c r="P166" s="26"/>
      <c r="Q166" s="26"/>
      <c r="R166" s="22"/>
      <c r="S166" s="27"/>
      <c r="T166" s="21"/>
      <c r="U166" s="19"/>
      <c r="V166" s="19"/>
    </row>
    <row r="167" s="63" customFormat="true" ht="16.5" hidden="false" customHeight="true" outlineLevel="0" collapsed="false">
      <c r="A167" s="16"/>
      <c r="B167" s="17"/>
      <c r="C167" s="18"/>
      <c r="D167" s="18"/>
      <c r="E167" s="19"/>
      <c r="F167" s="17"/>
      <c r="G167" s="20"/>
      <c r="H167" s="21"/>
      <c r="I167" s="22"/>
      <c r="J167" s="23"/>
      <c r="K167" s="21"/>
      <c r="L167" s="24"/>
      <c r="M167" s="24"/>
      <c r="N167" s="25"/>
      <c r="O167" s="16"/>
      <c r="P167" s="26"/>
      <c r="Q167" s="26"/>
      <c r="R167" s="22"/>
      <c r="S167" s="27"/>
      <c r="T167" s="21"/>
      <c r="U167" s="19"/>
      <c r="V167" s="19"/>
    </row>
    <row r="168" s="63" customFormat="true" ht="16.5" hidden="false" customHeight="true" outlineLevel="0" collapsed="false">
      <c r="A168" s="16"/>
      <c r="B168" s="17"/>
      <c r="C168" s="18"/>
      <c r="D168" s="18"/>
      <c r="E168" s="19"/>
      <c r="F168" s="17"/>
      <c r="G168" s="20"/>
      <c r="H168" s="21"/>
      <c r="I168" s="22"/>
      <c r="J168" s="23"/>
      <c r="K168" s="21"/>
      <c r="L168" s="24"/>
      <c r="M168" s="24"/>
      <c r="N168" s="25"/>
      <c r="O168" s="16"/>
      <c r="P168" s="26"/>
      <c r="Q168" s="26"/>
      <c r="R168" s="22"/>
      <c r="S168" s="27"/>
      <c r="T168" s="21"/>
      <c r="U168" s="19"/>
      <c r="V168" s="19"/>
    </row>
    <row r="169" s="63" customFormat="true" ht="16.5" hidden="false" customHeight="true" outlineLevel="0" collapsed="false">
      <c r="A169" s="16"/>
      <c r="B169" s="17"/>
      <c r="C169" s="18"/>
      <c r="D169" s="18"/>
      <c r="E169" s="19"/>
      <c r="F169" s="17"/>
      <c r="G169" s="20"/>
      <c r="H169" s="21"/>
      <c r="I169" s="22"/>
      <c r="J169" s="23"/>
      <c r="K169" s="21"/>
      <c r="L169" s="24"/>
      <c r="M169" s="163"/>
      <c r="N169" s="25"/>
      <c r="O169" s="16"/>
      <c r="P169" s="26"/>
      <c r="Q169" s="26"/>
      <c r="R169" s="22"/>
      <c r="S169" s="27"/>
      <c r="T169" s="21"/>
      <c r="U169" s="118"/>
      <c r="V169" s="19"/>
    </row>
    <row r="170" s="63" customFormat="true" ht="16.5" hidden="false" customHeight="true" outlineLevel="0" collapsed="false">
      <c r="A170" s="16"/>
      <c r="B170" s="17"/>
      <c r="C170" s="18"/>
      <c r="D170" s="18"/>
      <c r="E170" s="19"/>
      <c r="F170" s="17"/>
      <c r="G170" s="20"/>
      <c r="H170" s="21"/>
      <c r="I170" s="22"/>
      <c r="J170" s="23"/>
      <c r="K170" s="21"/>
      <c r="L170" s="24"/>
      <c r="M170" s="24"/>
      <c r="N170" s="25"/>
      <c r="O170" s="16"/>
      <c r="P170" s="26"/>
      <c r="Q170" s="26"/>
      <c r="R170" s="22"/>
      <c r="S170" s="27"/>
      <c r="T170" s="21"/>
      <c r="U170" s="19"/>
      <c r="V170" s="19"/>
    </row>
    <row r="171" s="63" customFormat="true" ht="16.5" hidden="false" customHeight="true" outlineLevel="0" collapsed="false">
      <c r="A171" s="16"/>
      <c r="B171" s="17"/>
      <c r="C171" s="18"/>
      <c r="D171" s="18"/>
      <c r="E171" s="19"/>
      <c r="F171" s="17"/>
      <c r="G171" s="20"/>
      <c r="H171" s="21"/>
      <c r="I171" s="22"/>
      <c r="J171" s="23"/>
      <c r="K171" s="21"/>
      <c r="L171" s="24"/>
      <c r="M171" s="24"/>
      <c r="N171" s="25"/>
      <c r="O171" s="16"/>
      <c r="P171" s="26"/>
      <c r="Q171" s="26"/>
      <c r="R171" s="22"/>
      <c r="S171" s="27"/>
      <c r="T171" s="21"/>
      <c r="U171" s="19"/>
      <c r="V171" s="19"/>
    </row>
    <row r="172" s="63" customFormat="true" ht="16.5" hidden="false" customHeight="true" outlineLevel="0" collapsed="false">
      <c r="A172" s="16"/>
      <c r="B172" s="17"/>
      <c r="C172" s="18"/>
      <c r="D172" s="18"/>
      <c r="E172" s="19"/>
      <c r="F172" s="17"/>
      <c r="G172" s="20"/>
      <c r="H172" s="21"/>
      <c r="I172" s="22"/>
      <c r="J172" s="23"/>
      <c r="K172" s="21"/>
      <c r="L172" s="24"/>
      <c r="M172" s="24"/>
      <c r="N172" s="25"/>
      <c r="O172" s="16"/>
      <c r="P172" s="26"/>
      <c r="Q172" s="26"/>
      <c r="R172" s="22"/>
      <c r="S172" s="27"/>
      <c r="T172" s="21"/>
      <c r="U172" s="19"/>
      <c r="V172" s="19"/>
    </row>
    <row r="173" s="63" customFormat="true" ht="16.5" hidden="false" customHeight="true" outlineLevel="0" collapsed="false">
      <c r="A173" s="16"/>
      <c r="B173" s="17"/>
      <c r="C173" s="18"/>
      <c r="D173" s="18"/>
      <c r="E173" s="19"/>
      <c r="F173" s="17"/>
      <c r="G173" s="20"/>
      <c r="H173" s="21"/>
      <c r="I173" s="22"/>
      <c r="J173" s="23"/>
      <c r="K173" s="21"/>
      <c r="L173" s="24"/>
      <c r="M173" s="163"/>
      <c r="N173" s="25"/>
      <c r="O173" s="16"/>
      <c r="P173" s="26"/>
      <c r="Q173" s="26"/>
      <c r="R173" s="22"/>
      <c r="S173" s="27"/>
      <c r="T173" s="21"/>
      <c r="U173" s="19"/>
      <c r="V173" s="19"/>
    </row>
    <row r="174" s="63" customFormat="true" ht="16.5" hidden="false" customHeight="true" outlineLevel="0" collapsed="false">
      <c r="A174" s="16"/>
      <c r="B174" s="17"/>
      <c r="C174" s="18"/>
      <c r="D174" s="18"/>
      <c r="E174" s="19"/>
      <c r="F174" s="17"/>
      <c r="G174" s="20"/>
      <c r="H174" s="21"/>
      <c r="I174" s="22"/>
      <c r="J174" s="23"/>
      <c r="K174" s="164"/>
      <c r="L174" s="24"/>
      <c r="M174" s="163"/>
      <c r="N174" s="25"/>
      <c r="O174" s="16"/>
      <c r="P174" s="26"/>
      <c r="Q174" s="26"/>
      <c r="R174" s="22"/>
      <c r="S174" s="27"/>
      <c r="T174" s="21"/>
      <c r="U174" s="19"/>
      <c r="V174" s="19"/>
    </row>
    <row r="175" s="63" customFormat="true" ht="16.5" hidden="false" customHeight="true" outlineLevel="0" collapsed="false">
      <c r="A175" s="16"/>
      <c r="B175" s="17"/>
      <c r="C175" s="18"/>
      <c r="D175" s="18"/>
      <c r="E175" s="19"/>
      <c r="F175" s="17"/>
      <c r="G175" s="20"/>
      <c r="H175" s="21"/>
      <c r="I175" s="22"/>
      <c r="J175" s="23"/>
      <c r="K175" s="164"/>
      <c r="L175" s="24"/>
      <c r="M175" s="163"/>
      <c r="N175" s="25"/>
      <c r="O175" s="16"/>
      <c r="P175" s="26"/>
      <c r="Q175" s="26"/>
      <c r="R175" s="22"/>
      <c r="S175" s="27"/>
      <c r="T175" s="21"/>
      <c r="U175" s="19"/>
      <c r="V175" s="19"/>
    </row>
    <row r="176" s="63" customFormat="true" ht="16.5" hidden="false" customHeight="true" outlineLevel="0" collapsed="false">
      <c r="A176" s="16"/>
      <c r="B176" s="17"/>
      <c r="C176" s="18"/>
      <c r="D176" s="18"/>
      <c r="E176" s="19"/>
      <c r="F176" s="17"/>
      <c r="G176" s="20"/>
      <c r="H176" s="21"/>
      <c r="I176" s="22"/>
      <c r="J176" s="23"/>
      <c r="K176" s="21"/>
      <c r="L176" s="24"/>
      <c r="M176" s="163"/>
      <c r="N176" s="25"/>
      <c r="O176" s="16"/>
      <c r="P176" s="26"/>
      <c r="Q176" s="26"/>
      <c r="R176" s="22"/>
      <c r="S176" s="27"/>
      <c r="T176" s="21"/>
      <c r="U176" s="19"/>
      <c r="V176" s="19"/>
    </row>
    <row r="177" s="63" customFormat="true" ht="16.5" hidden="false" customHeight="true" outlineLevel="0" collapsed="false">
      <c r="A177" s="16"/>
      <c r="B177" s="17"/>
      <c r="C177" s="18"/>
      <c r="D177" s="18"/>
      <c r="E177" s="19"/>
      <c r="F177" s="17"/>
      <c r="G177" s="20"/>
      <c r="H177" s="21"/>
      <c r="I177" s="22"/>
      <c r="J177" s="23"/>
      <c r="K177" s="160"/>
      <c r="L177" s="24"/>
      <c r="M177" s="163"/>
      <c r="N177" s="25"/>
      <c r="O177" s="16"/>
      <c r="P177" s="26"/>
      <c r="Q177" s="26"/>
      <c r="R177" s="22"/>
      <c r="S177" s="27"/>
      <c r="T177" s="21"/>
      <c r="U177" s="19"/>
      <c r="V177" s="19"/>
    </row>
    <row r="178" s="63" customFormat="true" ht="16.5" hidden="false" customHeight="true" outlineLevel="0" collapsed="false">
      <c r="A178" s="16"/>
      <c r="B178" s="17"/>
      <c r="C178" s="18"/>
      <c r="D178" s="18"/>
      <c r="E178" s="19"/>
      <c r="F178" s="17"/>
      <c r="G178" s="20"/>
      <c r="H178" s="21"/>
      <c r="I178" s="22"/>
      <c r="J178" s="23"/>
      <c r="K178" s="164"/>
      <c r="L178" s="24"/>
      <c r="M178" s="163"/>
      <c r="N178" s="25"/>
      <c r="O178" s="16"/>
      <c r="P178" s="26"/>
      <c r="Q178" s="26"/>
      <c r="R178" s="22"/>
      <c r="S178" s="27"/>
      <c r="T178" s="21"/>
      <c r="U178" s="19"/>
      <c r="V178" s="19"/>
    </row>
    <row r="179" s="63" customFormat="true" ht="16.5" hidden="false" customHeight="true" outlineLevel="0" collapsed="false">
      <c r="A179" s="16"/>
      <c r="B179" s="17"/>
      <c r="C179" s="18"/>
      <c r="D179" s="18"/>
      <c r="E179" s="19"/>
      <c r="F179" s="17"/>
      <c r="G179" s="20"/>
      <c r="H179" s="21"/>
      <c r="I179" s="22"/>
      <c r="J179" s="23"/>
      <c r="K179" s="160"/>
      <c r="L179" s="24"/>
      <c r="M179" s="163"/>
      <c r="N179" s="25"/>
      <c r="O179" s="16"/>
      <c r="P179" s="26"/>
      <c r="Q179" s="19"/>
      <c r="R179" s="22"/>
      <c r="S179" s="27"/>
      <c r="T179" s="21"/>
      <c r="U179" s="19"/>
      <c r="V179" s="19"/>
    </row>
    <row r="180" s="63" customFormat="true" ht="16.5" hidden="false" customHeight="true" outlineLevel="0" collapsed="false">
      <c r="A180" s="16"/>
      <c r="B180" s="17"/>
      <c r="C180" s="18"/>
      <c r="D180" s="18"/>
      <c r="E180" s="19"/>
      <c r="F180" s="17"/>
      <c r="G180" s="20"/>
      <c r="H180" s="21"/>
      <c r="I180" s="22"/>
      <c r="J180" s="23"/>
      <c r="K180" s="164"/>
      <c r="L180" s="24"/>
      <c r="M180" s="163"/>
      <c r="N180" s="25"/>
      <c r="O180" s="16"/>
      <c r="P180" s="26"/>
      <c r="Q180" s="26"/>
      <c r="R180" s="22"/>
      <c r="S180" s="27"/>
      <c r="T180" s="21"/>
      <c r="U180" s="19"/>
      <c r="V180" s="19"/>
    </row>
    <row r="181" s="63" customFormat="true" ht="16.5" hidden="false" customHeight="true" outlineLevel="0" collapsed="false">
      <c r="A181" s="16"/>
      <c r="B181" s="17"/>
      <c r="C181" s="18"/>
      <c r="D181" s="18"/>
      <c r="E181" s="19"/>
      <c r="F181" s="17"/>
      <c r="G181" s="20"/>
      <c r="H181" s="21"/>
      <c r="I181" s="22"/>
      <c r="J181" s="23"/>
      <c r="K181" s="160"/>
      <c r="L181" s="24"/>
      <c r="M181" s="163"/>
      <c r="N181" s="25"/>
      <c r="O181" s="16"/>
      <c r="P181" s="26"/>
      <c r="Q181" s="26"/>
      <c r="R181" s="22"/>
      <c r="S181" s="27"/>
      <c r="T181" s="21"/>
      <c r="U181" s="19"/>
      <c r="V181" s="19"/>
    </row>
    <row r="182" s="63" customFormat="true" ht="16.5" hidden="false" customHeight="true" outlineLevel="0" collapsed="false">
      <c r="A182" s="16"/>
      <c r="B182" s="17"/>
      <c r="C182" s="18"/>
      <c r="D182" s="18"/>
      <c r="E182" s="19"/>
      <c r="F182" s="17"/>
      <c r="G182" s="20"/>
      <c r="H182" s="21"/>
      <c r="I182" s="22"/>
      <c r="J182" s="23"/>
      <c r="K182" s="21"/>
      <c r="L182" s="24"/>
      <c r="M182" s="163"/>
      <c r="N182" s="25"/>
      <c r="O182" s="16"/>
      <c r="P182" s="26"/>
      <c r="Q182" s="26"/>
      <c r="R182" s="22"/>
      <c r="S182" s="27"/>
      <c r="T182" s="21"/>
      <c r="U182" s="19"/>
      <c r="V182" s="19"/>
    </row>
    <row r="183" s="63" customFormat="true" ht="16.5" hidden="false" customHeight="true" outlineLevel="0" collapsed="false">
      <c r="A183" s="16"/>
      <c r="B183" s="17"/>
      <c r="C183" s="18"/>
      <c r="D183" s="18"/>
      <c r="E183" s="19"/>
      <c r="F183" s="17"/>
      <c r="G183" s="20"/>
      <c r="H183" s="21"/>
      <c r="I183" s="22"/>
      <c r="J183" s="23"/>
      <c r="K183" s="21"/>
      <c r="L183" s="24"/>
      <c r="M183" s="163"/>
      <c r="N183" s="25"/>
      <c r="O183" s="16"/>
      <c r="P183" s="26"/>
      <c r="Q183" s="26"/>
      <c r="R183" s="22"/>
      <c r="S183" s="27"/>
      <c r="T183" s="21"/>
      <c r="U183" s="19"/>
      <c r="V183" s="19"/>
    </row>
    <row r="184" s="63" customFormat="true" ht="16.5" hidden="false" customHeight="true" outlineLevel="0" collapsed="false">
      <c r="A184" s="16"/>
      <c r="B184" s="17"/>
      <c r="C184" s="18"/>
      <c r="D184" s="18"/>
      <c r="E184" s="19"/>
      <c r="F184" s="17"/>
      <c r="G184" s="20"/>
      <c r="H184" s="21"/>
      <c r="I184" s="22"/>
      <c r="J184" s="23"/>
      <c r="K184" s="160"/>
      <c r="L184" s="24"/>
      <c r="M184" s="24"/>
      <c r="N184" s="25"/>
      <c r="O184" s="16"/>
      <c r="P184" s="26"/>
      <c r="Q184" s="26"/>
      <c r="R184" s="22"/>
      <c r="S184" s="27"/>
      <c r="T184" s="21"/>
      <c r="U184" s="118"/>
      <c r="V184" s="19"/>
    </row>
    <row r="185" s="63" customFormat="true" ht="16.5" hidden="false" customHeight="true" outlineLevel="0" collapsed="false">
      <c r="A185" s="16"/>
      <c r="B185" s="17"/>
      <c r="C185" s="18"/>
      <c r="D185" s="18"/>
      <c r="E185" s="19"/>
      <c r="F185" s="17"/>
      <c r="G185" s="20"/>
      <c r="H185" s="21"/>
      <c r="I185" s="22"/>
      <c r="J185" s="23"/>
      <c r="K185" s="21"/>
      <c r="L185" s="24"/>
      <c r="M185" s="24"/>
      <c r="N185" s="25"/>
      <c r="O185" s="16"/>
      <c r="P185" s="26"/>
      <c r="Q185" s="26"/>
      <c r="R185" s="22"/>
      <c r="S185" s="27"/>
      <c r="T185" s="21"/>
      <c r="U185" s="19"/>
      <c r="V185" s="19"/>
    </row>
    <row r="186" s="63" customFormat="true" ht="16.5" hidden="false" customHeight="true" outlineLevel="0" collapsed="false">
      <c r="A186" s="16"/>
      <c r="B186" s="17"/>
      <c r="C186" s="18"/>
      <c r="D186" s="18"/>
      <c r="E186" s="19"/>
      <c r="F186" s="17"/>
      <c r="G186" s="20"/>
      <c r="H186" s="21"/>
      <c r="I186" s="22"/>
      <c r="J186" s="23"/>
      <c r="K186" s="164"/>
      <c r="L186" s="24"/>
      <c r="M186" s="24"/>
      <c r="N186" s="25"/>
      <c r="O186" s="16"/>
      <c r="P186" s="26"/>
      <c r="Q186" s="26"/>
      <c r="R186" s="22"/>
      <c r="S186" s="27"/>
      <c r="T186" s="21"/>
      <c r="U186" s="19"/>
      <c r="V186" s="19"/>
    </row>
    <row r="187" s="63" customFormat="true" ht="16.5" hidden="false" customHeight="true" outlineLevel="0" collapsed="false">
      <c r="A187" s="16"/>
      <c r="B187" s="17"/>
      <c r="C187" s="18"/>
      <c r="D187" s="18"/>
      <c r="E187" s="19"/>
      <c r="F187" s="17"/>
      <c r="G187" s="20"/>
      <c r="H187" s="21"/>
      <c r="I187" s="22"/>
      <c r="J187" s="23"/>
      <c r="K187" s="21"/>
      <c r="L187" s="24"/>
      <c r="M187" s="166"/>
      <c r="N187" s="25"/>
      <c r="O187" s="16"/>
      <c r="P187" s="26"/>
      <c r="Q187" s="26"/>
      <c r="R187" s="22"/>
      <c r="S187" s="27"/>
      <c r="T187" s="21"/>
      <c r="U187" s="19"/>
      <c r="V187" s="19"/>
    </row>
    <row r="188" s="63" customFormat="true" ht="16.5" hidden="false" customHeight="true" outlineLevel="0" collapsed="false">
      <c r="A188" s="16"/>
      <c r="B188" s="17"/>
      <c r="C188" s="18"/>
      <c r="D188" s="18"/>
      <c r="E188" s="19"/>
      <c r="F188" s="17"/>
      <c r="G188" s="20"/>
      <c r="H188" s="21"/>
      <c r="I188" s="22"/>
      <c r="J188" s="23"/>
      <c r="K188" s="21"/>
      <c r="L188" s="24"/>
      <c r="M188" s="163"/>
      <c r="N188" s="25"/>
      <c r="O188" s="16"/>
      <c r="P188" s="26"/>
      <c r="Q188" s="26"/>
      <c r="R188" s="22"/>
      <c r="S188" s="27"/>
      <c r="T188" s="21"/>
      <c r="U188" s="118"/>
      <c r="V188" s="19"/>
    </row>
    <row r="189" s="63" customFormat="true" ht="16.5" hidden="false" customHeight="true" outlineLevel="0" collapsed="false">
      <c r="A189" s="16"/>
      <c r="B189" s="17"/>
      <c r="C189" s="18"/>
      <c r="D189" s="18"/>
      <c r="E189" s="19"/>
      <c r="F189" s="17"/>
      <c r="G189" s="20"/>
      <c r="H189" s="21"/>
      <c r="I189" s="22"/>
      <c r="J189" s="23"/>
      <c r="K189" s="164"/>
      <c r="L189" s="24"/>
      <c r="M189" s="163"/>
      <c r="N189" s="25"/>
      <c r="O189" s="16"/>
      <c r="P189" s="26"/>
      <c r="Q189" s="26"/>
      <c r="R189" s="22"/>
      <c r="S189" s="27"/>
      <c r="T189" s="21"/>
      <c r="U189" s="19"/>
      <c r="V189" s="19"/>
    </row>
    <row r="190" s="63" customFormat="true" ht="16.5" hidden="false" customHeight="true" outlineLevel="0" collapsed="false">
      <c r="A190" s="16"/>
      <c r="B190" s="17"/>
      <c r="C190" s="18"/>
      <c r="D190" s="18"/>
      <c r="E190" s="19"/>
      <c r="F190" s="17"/>
      <c r="G190" s="20"/>
      <c r="H190" s="21"/>
      <c r="I190" s="22"/>
      <c r="J190" s="23"/>
      <c r="K190" s="164"/>
      <c r="L190" s="24"/>
      <c r="M190" s="163"/>
      <c r="N190" s="25"/>
      <c r="O190" s="16"/>
      <c r="P190" s="26"/>
      <c r="Q190" s="26"/>
      <c r="R190" s="22"/>
      <c r="S190" s="27"/>
      <c r="T190" s="21"/>
      <c r="U190" s="19"/>
      <c r="V190" s="19"/>
    </row>
    <row r="191" s="63" customFormat="true" ht="16.5" hidden="false" customHeight="true" outlineLevel="0" collapsed="false">
      <c r="A191" s="16"/>
      <c r="B191" s="17"/>
      <c r="C191" s="18"/>
      <c r="D191" s="18"/>
      <c r="E191" s="19"/>
      <c r="F191" s="17"/>
      <c r="G191" s="20"/>
      <c r="H191" s="21"/>
      <c r="I191" s="22"/>
      <c r="J191" s="23"/>
      <c r="K191" s="160"/>
      <c r="L191" s="24"/>
      <c r="M191" s="163"/>
      <c r="N191" s="25"/>
      <c r="O191" s="16"/>
      <c r="P191" s="26"/>
      <c r="Q191" s="26"/>
      <c r="R191" s="22"/>
      <c r="S191" s="27"/>
      <c r="T191" s="21"/>
      <c r="U191" s="19"/>
      <c r="V191" s="19"/>
    </row>
    <row r="192" s="63" customFormat="true" ht="16.5" hidden="false" customHeight="true" outlineLevel="0" collapsed="false">
      <c r="A192" s="16"/>
      <c r="B192" s="17"/>
      <c r="C192" s="18"/>
      <c r="D192" s="18"/>
      <c r="E192" s="19"/>
      <c r="F192" s="17"/>
      <c r="G192" s="20"/>
      <c r="H192" s="21"/>
      <c r="I192" s="22"/>
      <c r="J192" s="23"/>
      <c r="K192" s="164"/>
      <c r="L192" s="24"/>
      <c r="M192" s="163"/>
      <c r="N192" s="25"/>
      <c r="O192" s="16"/>
      <c r="P192" s="26"/>
      <c r="Q192" s="26"/>
      <c r="R192" s="22"/>
      <c r="S192" s="27"/>
      <c r="T192" s="21"/>
      <c r="U192" s="19"/>
      <c r="V192" s="19"/>
    </row>
    <row r="193" s="63" customFormat="true" ht="16.5" hidden="false" customHeight="true" outlineLevel="0" collapsed="false">
      <c r="A193" s="16"/>
      <c r="B193" s="17"/>
      <c r="C193" s="18"/>
      <c r="D193" s="18"/>
      <c r="E193" s="19"/>
      <c r="F193" s="17"/>
      <c r="G193" s="20"/>
      <c r="H193" s="21"/>
      <c r="I193" s="22"/>
      <c r="J193" s="23"/>
      <c r="K193" s="160"/>
      <c r="L193" s="24"/>
      <c r="M193" s="163"/>
      <c r="N193" s="25"/>
      <c r="O193" s="16"/>
      <c r="P193" s="26"/>
      <c r="Q193" s="26"/>
      <c r="R193" s="22"/>
      <c r="S193" s="27"/>
      <c r="T193" s="21"/>
      <c r="U193" s="19"/>
      <c r="V193" s="19"/>
    </row>
    <row r="194" s="63" customFormat="true" ht="16.5" hidden="false" customHeight="true" outlineLevel="0" collapsed="false">
      <c r="A194" s="16"/>
      <c r="B194" s="17"/>
      <c r="C194" s="18"/>
      <c r="D194" s="18"/>
      <c r="E194" s="19"/>
      <c r="F194" s="17"/>
      <c r="G194" s="20"/>
      <c r="H194" s="21"/>
      <c r="I194" s="22"/>
      <c r="J194" s="23"/>
      <c r="K194" s="160"/>
      <c r="L194" s="24"/>
      <c r="M194" s="163"/>
      <c r="N194" s="25"/>
      <c r="O194" s="16"/>
      <c r="P194" s="26"/>
      <c r="Q194" s="26"/>
      <c r="R194" s="22"/>
      <c r="S194" s="27"/>
      <c r="T194" s="21"/>
      <c r="U194" s="19"/>
      <c r="V194" s="19"/>
    </row>
    <row r="195" s="63" customFormat="true" ht="16.5" hidden="false" customHeight="true" outlineLevel="0" collapsed="false">
      <c r="A195" s="16"/>
      <c r="B195" s="17"/>
      <c r="C195" s="18"/>
      <c r="D195" s="18"/>
      <c r="E195" s="19"/>
      <c r="F195" s="17"/>
      <c r="G195" s="20"/>
      <c r="H195" s="21"/>
      <c r="I195" s="22"/>
      <c r="J195" s="23"/>
      <c r="K195" s="160"/>
      <c r="L195" s="24"/>
      <c r="M195" s="163"/>
      <c r="N195" s="25"/>
      <c r="O195" s="16"/>
      <c r="P195" s="26"/>
      <c r="Q195" s="26"/>
      <c r="R195" s="22"/>
      <c r="S195" s="27"/>
      <c r="T195" s="21"/>
      <c r="U195" s="19"/>
      <c r="V195" s="19"/>
    </row>
    <row r="196" s="63" customFormat="true" ht="16.5" hidden="false" customHeight="true" outlineLevel="0" collapsed="false">
      <c r="A196" s="16"/>
      <c r="B196" s="17"/>
      <c r="C196" s="18"/>
      <c r="D196" s="18"/>
      <c r="E196" s="19"/>
      <c r="F196" s="17"/>
      <c r="G196" s="20"/>
      <c r="H196" s="21"/>
      <c r="I196" s="22"/>
      <c r="J196" s="23"/>
      <c r="K196" s="160"/>
      <c r="L196" s="24"/>
      <c r="M196" s="163"/>
      <c r="N196" s="25"/>
      <c r="O196" s="16"/>
      <c r="P196" s="26"/>
      <c r="Q196" s="26"/>
      <c r="R196" s="22"/>
      <c r="S196" s="27"/>
      <c r="T196" s="21"/>
      <c r="U196" s="19"/>
      <c r="V196" s="19"/>
    </row>
    <row r="197" s="63" customFormat="true" ht="16.5" hidden="false" customHeight="true" outlineLevel="0" collapsed="false">
      <c r="A197" s="16"/>
      <c r="B197" s="17"/>
      <c r="C197" s="18"/>
      <c r="D197" s="18"/>
      <c r="E197" s="19"/>
      <c r="F197" s="17"/>
      <c r="G197" s="20"/>
      <c r="H197" s="21"/>
      <c r="I197" s="22"/>
      <c r="J197" s="23"/>
      <c r="K197" s="160"/>
      <c r="L197" s="24"/>
      <c r="M197" s="163"/>
      <c r="N197" s="25"/>
      <c r="O197" s="16"/>
      <c r="P197" s="26"/>
      <c r="Q197" s="26"/>
      <c r="R197" s="22"/>
      <c r="S197" s="27"/>
      <c r="T197" s="21"/>
      <c r="U197" s="19"/>
      <c r="V197" s="19"/>
    </row>
    <row r="198" s="63" customFormat="true" ht="16.5" hidden="false" customHeight="true" outlineLevel="0" collapsed="false">
      <c r="A198" s="16"/>
      <c r="B198" s="17"/>
      <c r="C198" s="18"/>
      <c r="D198" s="18"/>
      <c r="E198" s="19"/>
      <c r="F198" s="17"/>
      <c r="G198" s="20"/>
      <c r="H198" s="21"/>
      <c r="I198" s="22"/>
      <c r="J198" s="23"/>
      <c r="K198" s="21"/>
      <c r="L198" s="24"/>
      <c r="M198" s="163"/>
      <c r="N198" s="25"/>
      <c r="O198" s="16"/>
      <c r="P198" s="26"/>
      <c r="Q198" s="26"/>
      <c r="R198" s="22"/>
      <c r="S198" s="27"/>
      <c r="T198" s="21"/>
      <c r="U198" s="19"/>
      <c r="V198" s="19"/>
    </row>
    <row r="199" s="63" customFormat="true" ht="16.5" hidden="false" customHeight="true" outlineLevel="0" collapsed="false">
      <c r="A199" s="16"/>
      <c r="B199" s="17"/>
      <c r="C199" s="18"/>
      <c r="D199" s="18"/>
      <c r="E199" s="19"/>
      <c r="F199" s="17"/>
      <c r="G199" s="20"/>
      <c r="H199" s="21"/>
      <c r="I199" s="22"/>
      <c r="J199" s="23"/>
      <c r="K199" s="21"/>
      <c r="L199" s="24"/>
      <c r="M199" s="163"/>
      <c r="N199" s="25"/>
      <c r="O199" s="16"/>
      <c r="P199" s="26"/>
      <c r="Q199" s="26"/>
      <c r="R199" s="22"/>
      <c r="S199" s="27"/>
      <c r="T199" s="21"/>
      <c r="U199" s="19"/>
      <c r="V199" s="19"/>
    </row>
    <row r="200" s="63" customFormat="true" ht="16.5" hidden="false" customHeight="true" outlineLevel="0" collapsed="false">
      <c r="A200" s="16"/>
      <c r="B200" s="17"/>
      <c r="C200" s="18"/>
      <c r="D200" s="18"/>
      <c r="E200" s="19"/>
      <c r="F200" s="17"/>
      <c r="G200" s="20"/>
      <c r="H200" s="21"/>
      <c r="I200" s="22"/>
      <c r="J200" s="23"/>
      <c r="K200" s="164"/>
      <c r="L200" s="24"/>
      <c r="M200" s="163"/>
      <c r="N200" s="25"/>
      <c r="O200" s="16"/>
      <c r="P200" s="26"/>
      <c r="Q200" s="26"/>
      <c r="R200" s="22"/>
      <c r="S200" s="27"/>
      <c r="T200" s="21"/>
      <c r="U200" s="19"/>
      <c r="V200" s="19"/>
    </row>
    <row r="201" s="63" customFormat="true" ht="16.5" hidden="false" customHeight="true" outlineLevel="0" collapsed="false">
      <c r="A201" s="16"/>
      <c r="B201" s="17"/>
      <c r="C201" s="18"/>
      <c r="D201" s="18"/>
      <c r="E201" s="19"/>
      <c r="F201" s="17"/>
      <c r="G201" s="20"/>
      <c r="H201" s="21"/>
      <c r="I201" s="22"/>
      <c r="J201" s="23"/>
      <c r="K201" s="164"/>
      <c r="L201" s="24"/>
      <c r="M201" s="163"/>
      <c r="N201" s="25"/>
      <c r="O201" s="16"/>
      <c r="P201" s="26"/>
      <c r="Q201" s="26"/>
      <c r="R201" s="22"/>
      <c r="S201" s="27"/>
      <c r="T201" s="21"/>
      <c r="U201" s="19"/>
      <c r="V201" s="19"/>
    </row>
    <row r="202" s="63" customFormat="true" ht="16.5" hidden="false" customHeight="true" outlineLevel="0" collapsed="false">
      <c r="A202" s="16"/>
      <c r="B202" s="17"/>
      <c r="C202" s="18"/>
      <c r="D202" s="18"/>
      <c r="E202" s="19"/>
      <c r="F202" s="17"/>
      <c r="G202" s="20"/>
      <c r="H202" s="21"/>
      <c r="I202" s="22"/>
      <c r="J202" s="23"/>
      <c r="K202" s="164"/>
      <c r="L202" s="24"/>
      <c r="M202" s="163"/>
      <c r="N202" s="25"/>
      <c r="O202" s="16"/>
      <c r="P202" s="26"/>
      <c r="Q202" s="168"/>
      <c r="R202" s="22"/>
      <c r="S202" s="27"/>
      <c r="T202" s="21"/>
      <c r="U202" s="19"/>
      <c r="V202" s="19"/>
    </row>
    <row r="203" s="63" customFormat="true" ht="16.5" hidden="false" customHeight="true" outlineLevel="0" collapsed="false">
      <c r="A203" s="16"/>
      <c r="B203" s="17"/>
      <c r="C203" s="18"/>
      <c r="D203" s="18"/>
      <c r="E203" s="19"/>
      <c r="F203" s="17"/>
      <c r="G203" s="20"/>
      <c r="H203" s="21"/>
      <c r="I203" s="22"/>
      <c r="J203" s="23"/>
      <c r="K203" s="160"/>
      <c r="L203" s="24"/>
      <c r="M203" s="163"/>
      <c r="N203" s="25"/>
      <c r="O203" s="16"/>
      <c r="P203" s="26"/>
      <c r="Q203" s="26"/>
      <c r="R203" s="22"/>
      <c r="S203" s="27"/>
      <c r="T203" s="21"/>
      <c r="U203" s="19"/>
      <c r="V203" s="19"/>
    </row>
    <row r="204" s="63" customFormat="true" ht="16.5" hidden="false" customHeight="true" outlineLevel="0" collapsed="false">
      <c r="A204" s="16"/>
      <c r="B204" s="17"/>
      <c r="C204" s="18"/>
      <c r="D204" s="18"/>
      <c r="E204" s="19"/>
      <c r="F204" s="17"/>
      <c r="G204" s="20"/>
      <c r="H204" s="21"/>
      <c r="I204" s="22"/>
      <c r="J204" s="23"/>
      <c r="K204" s="164"/>
      <c r="L204" s="24"/>
      <c r="M204" s="163"/>
      <c r="N204" s="25"/>
      <c r="O204" s="16"/>
      <c r="P204" s="26"/>
      <c r="Q204" s="26"/>
      <c r="R204" s="22"/>
      <c r="S204" s="27"/>
      <c r="T204" s="21"/>
      <c r="U204" s="19"/>
      <c r="V204" s="19"/>
    </row>
    <row r="205" s="63" customFormat="true" ht="16.5" hidden="false" customHeight="true" outlineLevel="0" collapsed="false">
      <c r="A205" s="16"/>
      <c r="B205" s="17"/>
      <c r="C205" s="18"/>
      <c r="D205" s="18"/>
      <c r="E205" s="19"/>
      <c r="F205" s="17"/>
      <c r="G205" s="20"/>
      <c r="H205" s="21"/>
      <c r="I205" s="22"/>
      <c r="J205" s="23"/>
      <c r="K205" s="164"/>
      <c r="L205" s="24"/>
      <c r="M205" s="163"/>
      <c r="N205" s="25"/>
      <c r="O205" s="16"/>
      <c r="P205" s="26"/>
      <c r="Q205" s="26"/>
      <c r="R205" s="22"/>
      <c r="S205" s="27"/>
      <c r="T205" s="21"/>
      <c r="U205" s="19"/>
      <c r="V205" s="19"/>
    </row>
    <row r="206" s="63" customFormat="true" ht="16.5" hidden="false" customHeight="true" outlineLevel="0" collapsed="false">
      <c r="A206" s="16"/>
      <c r="B206" s="17"/>
      <c r="C206" s="18"/>
      <c r="D206" s="18"/>
      <c r="E206" s="19"/>
      <c r="F206" s="17"/>
      <c r="G206" s="20"/>
      <c r="H206" s="21"/>
      <c r="I206" s="22"/>
      <c r="J206" s="23"/>
      <c r="K206" s="164"/>
      <c r="L206" s="24"/>
      <c r="M206" s="163"/>
      <c r="N206" s="25"/>
      <c r="O206" s="16"/>
      <c r="P206" s="26"/>
      <c r="Q206" s="26"/>
      <c r="R206" s="22"/>
      <c r="S206" s="27"/>
      <c r="T206" s="21"/>
      <c r="U206" s="19"/>
      <c r="V206" s="19"/>
    </row>
    <row r="207" s="63" customFormat="true" ht="16.5" hidden="false" customHeight="true" outlineLevel="0" collapsed="false">
      <c r="A207" s="16"/>
      <c r="B207" s="17"/>
      <c r="C207" s="18"/>
      <c r="D207" s="18"/>
      <c r="E207" s="19"/>
      <c r="F207" s="17"/>
      <c r="G207" s="20"/>
      <c r="H207" s="21"/>
      <c r="I207" s="22"/>
      <c r="J207" s="23"/>
      <c r="K207" s="21"/>
      <c r="L207" s="24"/>
      <c r="M207" s="24"/>
      <c r="N207" s="25"/>
      <c r="O207" s="16"/>
      <c r="P207" s="26"/>
      <c r="Q207" s="26"/>
      <c r="R207" s="22"/>
      <c r="S207" s="27"/>
      <c r="T207" s="21"/>
      <c r="U207" s="19"/>
      <c r="V207" s="19"/>
    </row>
    <row r="208" s="63" customFormat="true" ht="16.5" hidden="false" customHeight="true" outlineLevel="0" collapsed="false">
      <c r="A208" s="16"/>
      <c r="B208" s="17"/>
      <c r="C208" s="18"/>
      <c r="D208" s="18"/>
      <c r="E208" s="19"/>
      <c r="F208" s="17"/>
      <c r="G208" s="20"/>
      <c r="H208" s="21"/>
      <c r="I208" s="22"/>
      <c r="J208" s="23"/>
      <c r="K208" s="21"/>
      <c r="L208" s="24"/>
      <c r="M208" s="24"/>
      <c r="N208" s="25"/>
      <c r="O208" s="16"/>
      <c r="P208" s="26"/>
      <c r="Q208" s="26"/>
      <c r="R208" s="22"/>
      <c r="S208" s="27"/>
      <c r="T208" s="21"/>
      <c r="U208" s="118"/>
      <c r="V208" s="19"/>
    </row>
    <row r="209" s="63" customFormat="true" ht="16.5" hidden="false" customHeight="true" outlineLevel="0" collapsed="false">
      <c r="A209" s="16"/>
      <c r="B209" s="17"/>
      <c r="C209" s="18"/>
      <c r="D209" s="18"/>
      <c r="E209" s="19"/>
      <c r="F209" s="17"/>
      <c r="G209" s="20"/>
      <c r="H209" s="21"/>
      <c r="I209" s="22"/>
      <c r="J209" s="23"/>
      <c r="K209" s="21"/>
      <c r="L209" s="24"/>
      <c r="M209" s="24"/>
      <c r="N209" s="25"/>
      <c r="O209" s="16"/>
      <c r="P209" s="26"/>
      <c r="Q209" s="26"/>
      <c r="R209" s="22"/>
      <c r="S209" s="27"/>
      <c r="T209" s="21"/>
      <c r="U209" s="19"/>
      <c r="V209" s="19"/>
    </row>
    <row r="210" s="63" customFormat="true" ht="16.5" hidden="false" customHeight="true" outlineLevel="0" collapsed="false">
      <c r="A210" s="16"/>
      <c r="B210" s="17"/>
      <c r="C210" s="18"/>
      <c r="D210" s="18"/>
      <c r="E210" s="19"/>
      <c r="F210" s="17"/>
      <c r="G210" s="20"/>
      <c r="H210" s="21"/>
      <c r="I210" s="22"/>
      <c r="J210" s="23"/>
      <c r="K210" s="21"/>
      <c r="L210" s="24"/>
      <c r="M210" s="24"/>
      <c r="N210" s="25"/>
      <c r="O210" s="16"/>
      <c r="P210" s="26"/>
      <c r="Q210" s="26"/>
      <c r="R210" s="22"/>
      <c r="S210" s="27"/>
      <c r="T210" s="21"/>
      <c r="U210" s="19"/>
      <c r="V210" s="19"/>
    </row>
    <row r="211" s="63" customFormat="true" ht="16.5" hidden="false" customHeight="true" outlineLevel="0" collapsed="false">
      <c r="A211" s="16"/>
      <c r="B211" s="17"/>
      <c r="C211" s="18"/>
      <c r="D211" s="18"/>
      <c r="E211" s="19"/>
      <c r="F211" s="17"/>
      <c r="G211" s="20"/>
      <c r="H211" s="21"/>
      <c r="I211" s="22"/>
      <c r="J211" s="23"/>
      <c r="K211" s="21"/>
      <c r="L211" s="24"/>
      <c r="M211" s="24"/>
      <c r="N211" s="25"/>
      <c r="O211" s="16"/>
      <c r="P211" s="26"/>
      <c r="Q211" s="26"/>
      <c r="R211" s="22"/>
      <c r="S211" s="27"/>
      <c r="T211" s="21"/>
      <c r="U211" s="19"/>
      <c r="V211" s="19"/>
    </row>
    <row r="212" s="63" customFormat="true" ht="16.5" hidden="false" customHeight="true" outlineLevel="0" collapsed="false">
      <c r="A212" s="16"/>
      <c r="B212" s="17"/>
      <c r="C212" s="18"/>
      <c r="D212" s="18"/>
      <c r="E212" s="19"/>
      <c r="F212" s="17"/>
      <c r="G212" s="20"/>
      <c r="H212" s="21"/>
      <c r="I212" s="22"/>
      <c r="J212" s="23"/>
      <c r="K212" s="21"/>
      <c r="L212" s="24"/>
      <c r="M212" s="24"/>
      <c r="N212" s="25"/>
      <c r="O212" s="16"/>
      <c r="P212" s="26"/>
      <c r="Q212" s="26"/>
      <c r="R212" s="22"/>
      <c r="S212" s="27"/>
      <c r="T212" s="21"/>
      <c r="U212" s="118"/>
      <c r="V212" s="19"/>
    </row>
    <row r="213" s="63" customFormat="true" ht="16.5" hidden="false" customHeight="true" outlineLevel="0" collapsed="false">
      <c r="A213" s="16"/>
      <c r="B213" s="17"/>
      <c r="C213" s="18"/>
      <c r="D213" s="18"/>
      <c r="E213" s="19"/>
      <c r="F213" s="17"/>
      <c r="G213" s="20"/>
      <c r="H213" s="21"/>
      <c r="I213" s="22"/>
      <c r="J213" s="23"/>
      <c r="K213" s="21"/>
      <c r="L213" s="24"/>
      <c r="M213" s="24"/>
      <c r="N213" s="25"/>
      <c r="O213" s="16"/>
      <c r="P213" s="26"/>
      <c r="Q213" s="26"/>
      <c r="R213" s="22"/>
      <c r="S213" s="27"/>
      <c r="T213" s="21"/>
      <c r="U213" s="19"/>
      <c r="V213" s="19"/>
    </row>
    <row r="214" s="63" customFormat="true" ht="16.5" hidden="false" customHeight="true" outlineLevel="0" collapsed="false">
      <c r="A214" s="16"/>
      <c r="B214" s="17"/>
      <c r="C214" s="18"/>
      <c r="D214" s="18"/>
      <c r="E214" s="19"/>
      <c r="F214" s="17"/>
      <c r="G214" s="20"/>
      <c r="H214" s="21"/>
      <c r="I214" s="22"/>
      <c r="J214" s="23"/>
      <c r="K214" s="21"/>
      <c r="L214" s="24"/>
      <c r="M214" s="24"/>
      <c r="N214" s="25"/>
      <c r="O214" s="16"/>
      <c r="P214" s="26"/>
      <c r="Q214" s="26"/>
      <c r="R214" s="22"/>
      <c r="S214" s="27"/>
      <c r="T214" s="21"/>
      <c r="U214" s="201"/>
      <c r="V214" s="19"/>
    </row>
    <row r="215" s="63" customFormat="true" ht="16.5" hidden="false" customHeight="true" outlineLevel="0" collapsed="false">
      <c r="A215" s="16"/>
      <c r="B215" s="17"/>
      <c r="C215" s="18"/>
      <c r="D215" s="18"/>
      <c r="E215" s="19"/>
      <c r="F215" s="17"/>
      <c r="G215" s="20"/>
      <c r="H215" s="21"/>
      <c r="I215" s="22"/>
      <c r="J215" s="23"/>
      <c r="K215" s="21"/>
      <c r="L215" s="24"/>
      <c r="M215" s="24"/>
      <c r="N215" s="25"/>
      <c r="O215" s="16"/>
      <c r="P215" s="26"/>
      <c r="Q215" s="26"/>
      <c r="R215" s="22"/>
      <c r="S215" s="27"/>
      <c r="T215" s="21"/>
      <c r="U215" s="19"/>
      <c r="V215" s="19"/>
    </row>
    <row r="216" s="63" customFormat="true" ht="16.5" hidden="false" customHeight="true" outlineLevel="0" collapsed="false">
      <c r="A216" s="16"/>
      <c r="B216" s="17"/>
      <c r="C216" s="18"/>
      <c r="D216" s="18"/>
      <c r="E216" s="19"/>
      <c r="F216" s="17"/>
      <c r="G216" s="20"/>
      <c r="H216" s="21"/>
      <c r="I216" s="22"/>
      <c r="J216" s="23"/>
      <c r="K216" s="21"/>
      <c r="L216" s="24"/>
      <c r="M216" s="16"/>
      <c r="N216" s="25"/>
      <c r="O216" s="16"/>
      <c r="P216" s="26"/>
      <c r="Q216" s="26"/>
      <c r="R216" s="22"/>
      <c r="S216" s="27"/>
      <c r="T216" s="21"/>
      <c r="U216" s="19"/>
      <c r="V216" s="19"/>
    </row>
    <row r="217" s="63" customFormat="true" ht="16.5" hidden="false" customHeight="true" outlineLevel="0" collapsed="false">
      <c r="A217" s="16"/>
      <c r="B217" s="17"/>
      <c r="C217" s="18"/>
      <c r="D217" s="18"/>
      <c r="E217" s="19"/>
      <c r="F217" s="17"/>
      <c r="G217" s="20"/>
      <c r="H217" s="21"/>
      <c r="I217" s="22"/>
      <c r="J217" s="23"/>
      <c r="K217" s="21"/>
      <c r="L217" s="24"/>
      <c r="M217" s="16"/>
      <c r="N217" s="25"/>
      <c r="O217" s="16"/>
      <c r="P217" s="26"/>
      <c r="Q217" s="26"/>
      <c r="R217" s="22"/>
      <c r="S217" s="27"/>
      <c r="T217" s="21"/>
      <c r="U217" s="19"/>
      <c r="V217" s="19"/>
    </row>
    <row r="218" s="63" customFormat="true" ht="16.5" hidden="false" customHeight="true" outlineLevel="0" collapsed="false">
      <c r="A218" s="16"/>
      <c r="B218" s="17"/>
      <c r="C218" s="18"/>
      <c r="D218" s="18"/>
      <c r="E218" s="19"/>
      <c r="F218" s="17"/>
      <c r="G218" s="20"/>
      <c r="H218" s="21"/>
      <c r="I218" s="22"/>
      <c r="J218" s="23"/>
      <c r="K218" s="21"/>
      <c r="L218" s="24"/>
      <c r="M218" s="16"/>
      <c r="N218" s="25"/>
      <c r="O218" s="16"/>
      <c r="P218" s="26"/>
      <c r="Q218" s="26"/>
      <c r="R218" s="22"/>
      <c r="S218" s="27"/>
      <c r="T218" s="21"/>
      <c r="U218" s="19"/>
      <c r="V218" s="19"/>
    </row>
    <row r="219" s="63" customFormat="true" ht="16.5" hidden="false" customHeight="true" outlineLevel="0" collapsed="false">
      <c r="A219" s="16"/>
      <c r="B219" s="17"/>
      <c r="C219" s="21"/>
      <c r="D219" s="21"/>
      <c r="E219" s="19"/>
      <c r="F219" s="17"/>
      <c r="G219" s="20"/>
      <c r="H219" s="21"/>
      <c r="I219" s="22"/>
      <c r="J219" s="23"/>
      <c r="K219" s="21"/>
      <c r="L219" s="24"/>
      <c r="M219" s="16"/>
      <c r="N219" s="25"/>
      <c r="O219" s="16"/>
      <c r="P219" s="26"/>
      <c r="Q219" s="26"/>
      <c r="R219" s="22"/>
      <c r="S219" s="27"/>
      <c r="T219" s="21"/>
      <c r="U219" s="19"/>
      <c r="V219" s="19"/>
    </row>
    <row r="220" s="63" customFormat="true" ht="16.5" hidden="false" customHeight="true" outlineLevel="0" collapsed="false">
      <c r="A220" s="16"/>
      <c r="B220" s="17"/>
      <c r="C220" s="18"/>
      <c r="D220" s="18"/>
      <c r="E220" s="19"/>
      <c r="F220" s="17"/>
      <c r="G220" s="20"/>
      <c r="H220" s="21"/>
      <c r="I220" s="22"/>
      <c r="J220" s="23"/>
      <c r="K220" s="21"/>
      <c r="L220" s="24"/>
      <c r="M220" s="16"/>
      <c r="N220" s="25"/>
      <c r="O220" s="16"/>
      <c r="P220" s="26"/>
      <c r="Q220" s="26"/>
      <c r="R220" s="22"/>
      <c r="S220" s="27"/>
      <c r="T220" s="21"/>
      <c r="U220" s="19"/>
      <c r="V220" s="19"/>
    </row>
    <row r="221" s="63" customFormat="true" ht="16.5" hidden="false" customHeight="true" outlineLevel="0" collapsed="false">
      <c r="A221" s="16"/>
      <c r="B221" s="17"/>
      <c r="C221" s="18"/>
      <c r="D221" s="18"/>
      <c r="E221" s="19"/>
      <c r="F221" s="17"/>
      <c r="G221" s="20"/>
      <c r="H221" s="21"/>
      <c r="I221" s="22"/>
      <c r="J221" s="23"/>
      <c r="K221" s="21"/>
      <c r="L221" s="24"/>
      <c r="M221" s="16"/>
      <c r="N221" s="25"/>
      <c r="O221" s="16"/>
      <c r="P221" s="26"/>
      <c r="Q221" s="26"/>
      <c r="R221" s="172"/>
      <c r="S221" s="202"/>
      <c r="T221" s="173"/>
      <c r="U221" s="19"/>
      <c r="V221" s="19"/>
    </row>
    <row r="222" s="63" customFormat="true" ht="16.5" hidden="false" customHeight="true" outlineLevel="0" collapsed="false">
      <c r="A222" s="16"/>
      <c r="B222" s="17"/>
      <c r="C222" s="18"/>
      <c r="D222" s="18"/>
      <c r="E222" s="19"/>
      <c r="F222" s="17"/>
      <c r="G222" s="20"/>
      <c r="H222" s="21"/>
      <c r="I222" s="22"/>
      <c r="J222" s="23"/>
      <c r="K222" s="21"/>
      <c r="L222" s="24"/>
      <c r="M222" s="16"/>
      <c r="N222" s="25"/>
      <c r="O222" s="16"/>
      <c r="P222" s="26"/>
      <c r="Q222" s="26"/>
      <c r="R222" s="22"/>
      <c r="S222" s="27"/>
      <c r="T222" s="21"/>
      <c r="U222" s="19"/>
      <c r="V222" s="19"/>
    </row>
    <row r="223" s="63" customFormat="true" ht="16.5" hidden="false" customHeight="true" outlineLevel="0" collapsed="false">
      <c r="A223" s="16"/>
      <c r="B223" s="17"/>
      <c r="C223" s="18"/>
      <c r="D223" s="18"/>
      <c r="E223" s="19"/>
      <c r="F223" s="17"/>
      <c r="G223" s="20"/>
      <c r="H223" s="21"/>
      <c r="I223" s="22"/>
      <c r="J223" s="23"/>
      <c r="K223" s="21"/>
      <c r="L223" s="24"/>
      <c r="M223" s="16"/>
      <c r="N223" s="25"/>
      <c r="O223" s="16"/>
      <c r="P223" s="26"/>
      <c r="Q223" s="26"/>
      <c r="R223" s="22"/>
      <c r="S223" s="27"/>
      <c r="T223" s="21"/>
      <c r="U223" s="19"/>
      <c r="V223" s="19"/>
    </row>
    <row r="224" s="63" customFormat="true" ht="16.5" hidden="false" customHeight="true" outlineLevel="0" collapsed="false">
      <c r="A224" s="16"/>
      <c r="B224" s="17"/>
      <c r="C224" s="18"/>
      <c r="D224" s="18"/>
      <c r="E224" s="19"/>
      <c r="F224" s="17"/>
      <c r="G224" s="20"/>
      <c r="H224" s="21"/>
      <c r="I224" s="22"/>
      <c r="J224" s="23"/>
      <c r="K224" s="21"/>
      <c r="L224" s="24"/>
      <c r="M224" s="16"/>
      <c r="N224" s="25"/>
      <c r="O224" s="16"/>
      <c r="P224" s="26"/>
      <c r="Q224" s="26"/>
      <c r="R224" s="174"/>
      <c r="S224" s="27"/>
      <c r="T224" s="175"/>
      <c r="U224" s="19"/>
      <c r="V224" s="19"/>
    </row>
    <row r="225" s="63" customFormat="true" ht="16.5" hidden="false" customHeight="true" outlineLevel="0" collapsed="false">
      <c r="A225" s="16"/>
      <c r="B225" s="17"/>
      <c r="C225" s="18"/>
      <c r="D225" s="18"/>
      <c r="E225" s="19"/>
      <c r="F225" s="17"/>
      <c r="G225" s="20"/>
      <c r="H225" s="21"/>
      <c r="I225" s="22"/>
      <c r="J225" s="23"/>
      <c r="K225" s="21"/>
      <c r="L225" s="24"/>
      <c r="M225" s="16"/>
      <c r="N225" s="25"/>
      <c r="O225" s="16"/>
      <c r="P225" s="26"/>
      <c r="Q225" s="26"/>
      <c r="R225" s="22"/>
      <c r="S225" s="27"/>
      <c r="T225" s="21"/>
      <c r="U225" s="19"/>
      <c r="V225" s="19"/>
    </row>
    <row r="226" s="63" customFormat="true" ht="16.5" hidden="false" customHeight="true" outlineLevel="0" collapsed="false">
      <c r="A226" s="16"/>
      <c r="B226" s="17"/>
      <c r="C226" s="18"/>
      <c r="D226" s="18"/>
      <c r="E226" s="19"/>
      <c r="F226" s="17"/>
      <c r="G226" s="20"/>
      <c r="H226" s="21"/>
      <c r="I226" s="22"/>
      <c r="J226" s="23"/>
      <c r="K226" s="21"/>
      <c r="L226" s="24"/>
      <c r="M226" s="16"/>
      <c r="N226" s="25"/>
      <c r="O226" s="16"/>
      <c r="P226" s="26"/>
      <c r="Q226" s="26"/>
      <c r="R226" s="22"/>
      <c r="S226" s="27"/>
      <c r="T226" s="21"/>
      <c r="U226" s="19"/>
      <c r="V226" s="19"/>
    </row>
    <row r="227" s="63" customFormat="true" ht="16.5" hidden="false" customHeight="true" outlineLevel="0" collapsed="false">
      <c r="A227" s="16"/>
      <c r="B227" s="17"/>
      <c r="C227" s="18"/>
      <c r="D227" s="21"/>
      <c r="E227" s="19"/>
      <c r="F227" s="17"/>
      <c r="G227" s="20"/>
      <c r="H227" s="21"/>
      <c r="I227" s="22"/>
      <c r="J227" s="23"/>
      <c r="K227" s="23"/>
      <c r="L227" s="24"/>
      <c r="M227" s="16"/>
      <c r="N227" s="25"/>
      <c r="O227" s="16"/>
      <c r="P227" s="23"/>
      <c r="Q227" s="26"/>
      <c r="R227" s="22"/>
      <c r="S227" s="27"/>
      <c r="T227" s="21"/>
      <c r="U227" s="19"/>
      <c r="V227" s="19"/>
    </row>
    <row r="228" s="63" customFormat="true" ht="16.5" hidden="false" customHeight="true" outlineLevel="0" collapsed="false">
      <c r="A228" s="16"/>
      <c r="B228" s="17"/>
      <c r="C228" s="18"/>
      <c r="D228" s="21"/>
      <c r="E228" s="19"/>
      <c r="F228" s="17"/>
      <c r="G228" s="20"/>
      <c r="H228" s="21"/>
      <c r="I228" s="22"/>
      <c r="J228" s="23"/>
      <c r="K228" s="23"/>
      <c r="L228" s="24"/>
      <c r="M228" s="16"/>
      <c r="N228" s="25"/>
      <c r="O228" s="16"/>
      <c r="P228" s="19"/>
      <c r="Q228" s="26"/>
      <c r="R228" s="22"/>
      <c r="S228" s="27"/>
      <c r="T228" s="21"/>
      <c r="U228" s="19"/>
      <c r="V228" s="19"/>
    </row>
    <row r="229" s="63" customFormat="true" ht="16.5" hidden="false" customHeight="true" outlineLevel="0" collapsed="false">
      <c r="A229" s="16"/>
      <c r="B229" s="17"/>
      <c r="C229" s="18"/>
      <c r="D229" s="21"/>
      <c r="E229" s="19"/>
      <c r="F229" s="17"/>
      <c r="G229" s="20"/>
      <c r="H229" s="21"/>
      <c r="I229" s="22"/>
      <c r="J229" s="23"/>
      <c r="K229" s="23"/>
      <c r="L229" s="24"/>
      <c r="M229" s="16"/>
      <c r="N229" s="25"/>
      <c r="O229" s="16"/>
      <c r="P229" s="23"/>
      <c r="Q229" s="26"/>
      <c r="R229" s="87"/>
      <c r="S229" s="89"/>
      <c r="T229" s="23"/>
      <c r="U229" s="19"/>
      <c r="V229" s="19"/>
    </row>
    <row r="230" s="63" customFormat="true" ht="16.5" hidden="false" customHeight="true" outlineLevel="0" collapsed="false">
      <c r="A230" s="16"/>
      <c r="B230" s="17"/>
      <c r="C230" s="18"/>
      <c r="D230" s="21"/>
      <c r="E230" s="19"/>
      <c r="F230" s="17"/>
      <c r="G230" s="20"/>
      <c r="H230" s="21"/>
      <c r="I230" s="22"/>
      <c r="J230" s="23"/>
      <c r="K230" s="23"/>
      <c r="L230" s="24"/>
      <c r="M230" s="16"/>
      <c r="N230" s="25"/>
      <c r="O230" s="16"/>
      <c r="P230" s="23"/>
      <c r="Q230" s="133"/>
      <c r="R230" s="22"/>
      <c r="S230" s="27"/>
      <c r="T230" s="21"/>
      <c r="U230" s="19"/>
      <c r="V230" s="19"/>
    </row>
    <row r="231" s="63" customFormat="true" ht="16.5" hidden="false" customHeight="true" outlineLevel="0" collapsed="false">
      <c r="A231" s="16"/>
      <c r="B231" s="17"/>
      <c r="C231" s="18"/>
      <c r="D231" s="21"/>
      <c r="E231" s="19"/>
      <c r="F231" s="17"/>
      <c r="G231" s="20"/>
      <c r="H231" s="21"/>
      <c r="I231" s="22"/>
      <c r="J231" s="23"/>
      <c r="K231" s="23"/>
      <c r="L231" s="24"/>
      <c r="M231" s="16"/>
      <c r="N231" s="25"/>
      <c r="O231" s="16"/>
      <c r="P231" s="23"/>
      <c r="Q231" s="133"/>
      <c r="R231" s="22"/>
      <c r="S231" s="27"/>
      <c r="T231" s="21"/>
      <c r="U231" s="19"/>
      <c r="V231" s="19"/>
    </row>
    <row r="232" s="63" customFormat="true" ht="16.5" hidden="false" customHeight="true" outlineLevel="0" collapsed="false">
      <c r="A232" s="16"/>
      <c r="B232" s="17"/>
      <c r="C232" s="18"/>
      <c r="D232" s="21"/>
      <c r="E232" s="19"/>
      <c r="F232" s="17"/>
      <c r="G232" s="20"/>
      <c r="H232" s="21"/>
      <c r="I232" s="22"/>
      <c r="J232" s="23"/>
      <c r="K232" s="23"/>
      <c r="L232" s="24"/>
      <c r="M232" s="16"/>
      <c r="N232" s="25"/>
      <c r="O232" s="16"/>
      <c r="P232" s="23"/>
      <c r="Q232" s="26"/>
      <c r="R232" s="22"/>
      <c r="S232" s="27"/>
      <c r="T232" s="21"/>
      <c r="U232" s="19"/>
      <c r="V232" s="19"/>
    </row>
    <row r="233" s="63" customFormat="true" ht="16.5" hidden="false" customHeight="true" outlineLevel="0" collapsed="false">
      <c r="A233" s="16"/>
      <c r="B233" s="17"/>
      <c r="C233" s="18"/>
      <c r="D233" s="21"/>
      <c r="E233" s="19"/>
      <c r="F233" s="17"/>
      <c r="G233" s="20"/>
      <c r="H233" s="21"/>
      <c r="I233" s="22"/>
      <c r="J233" s="23"/>
      <c r="K233" s="177"/>
      <c r="L233" s="24"/>
      <c r="M233" s="16"/>
      <c r="N233" s="25"/>
      <c r="O233" s="16"/>
      <c r="P233" s="19"/>
      <c r="Q233" s="26"/>
      <c r="R233" s="22"/>
      <c r="S233" s="27"/>
      <c r="T233" s="21"/>
      <c r="U233" s="19"/>
      <c r="V233" s="19"/>
    </row>
    <row r="234" s="63" customFormat="true" ht="16.5" hidden="false" customHeight="true" outlineLevel="0" collapsed="false">
      <c r="A234" s="16"/>
      <c r="B234" s="17"/>
      <c r="C234" s="18"/>
      <c r="D234" s="21"/>
      <c r="E234" s="19"/>
      <c r="F234" s="17"/>
      <c r="G234" s="20"/>
      <c r="H234" s="21"/>
      <c r="I234" s="22"/>
      <c r="J234" s="23"/>
      <c r="K234" s="23"/>
      <c r="L234" s="24"/>
      <c r="M234" s="16"/>
      <c r="N234" s="25"/>
      <c r="O234" s="16"/>
      <c r="P234" s="23"/>
      <c r="Q234" s="26"/>
      <c r="R234" s="22"/>
      <c r="S234" s="27"/>
      <c r="T234" s="21"/>
      <c r="U234" s="19"/>
      <c r="V234" s="19"/>
    </row>
    <row r="235" s="63" customFormat="true" ht="16.5" hidden="false" customHeight="true" outlineLevel="0" collapsed="false">
      <c r="A235" s="16"/>
      <c r="B235" s="17"/>
      <c r="C235" s="18"/>
      <c r="D235" s="18"/>
      <c r="E235" s="19"/>
      <c r="F235" s="17"/>
      <c r="G235" s="20"/>
      <c r="H235" s="21"/>
      <c r="I235" s="22"/>
      <c r="J235" s="23"/>
      <c r="K235" s="21"/>
      <c r="L235" s="24"/>
      <c r="M235" s="16"/>
      <c r="N235" s="25"/>
      <c r="O235" s="16"/>
      <c r="P235" s="23"/>
      <c r="Q235" s="26"/>
      <c r="R235" s="22"/>
      <c r="S235" s="27"/>
      <c r="T235" s="21"/>
      <c r="U235" s="19"/>
      <c r="V235" s="19"/>
    </row>
    <row r="236" s="63" customFormat="true" ht="16.5" hidden="false" customHeight="true" outlineLevel="0" collapsed="false">
      <c r="A236" s="16"/>
      <c r="B236" s="17"/>
      <c r="C236" s="18"/>
      <c r="D236" s="18"/>
      <c r="E236" s="19"/>
      <c r="F236" s="17"/>
      <c r="G236" s="20"/>
      <c r="H236" s="21"/>
      <c r="I236" s="22"/>
      <c r="J236" s="23"/>
      <c r="K236" s="21"/>
      <c r="L236" s="24"/>
      <c r="M236" s="16"/>
      <c r="N236" s="25"/>
      <c r="O236" s="16"/>
      <c r="P236" s="26"/>
      <c r="Q236" s="26"/>
      <c r="R236" s="22"/>
      <c r="S236" s="27"/>
      <c r="T236" s="21"/>
      <c r="U236" s="24"/>
      <c r="V236" s="19"/>
    </row>
    <row r="237" s="63" customFormat="true" ht="16.5" hidden="false" customHeight="true" outlineLevel="0" collapsed="false">
      <c r="A237" s="16"/>
      <c r="B237" s="17"/>
      <c r="C237" s="18"/>
      <c r="D237" s="18"/>
      <c r="E237" s="19"/>
      <c r="F237" s="17"/>
      <c r="G237" s="20"/>
      <c r="H237" s="21"/>
      <c r="I237" s="22"/>
      <c r="J237" s="23"/>
      <c r="K237" s="21"/>
      <c r="L237" s="24"/>
      <c r="M237" s="16"/>
      <c r="N237" s="25"/>
      <c r="O237" s="16"/>
      <c r="P237" s="26"/>
      <c r="Q237" s="26"/>
      <c r="R237" s="22"/>
      <c r="S237" s="27"/>
      <c r="T237" s="21"/>
      <c r="U237" s="24"/>
      <c r="V237" s="19"/>
    </row>
    <row r="238" s="63" customFormat="true" ht="16.5" hidden="false" customHeight="true" outlineLevel="0" collapsed="false">
      <c r="A238" s="16"/>
      <c r="B238" s="17"/>
      <c r="C238" s="18"/>
      <c r="D238" s="18"/>
      <c r="E238" s="19"/>
      <c r="F238" s="17"/>
      <c r="G238" s="20"/>
      <c r="H238" s="21"/>
      <c r="I238" s="22"/>
      <c r="J238" s="23"/>
      <c r="K238" s="21"/>
      <c r="L238" s="24"/>
      <c r="M238" s="16"/>
      <c r="N238" s="25"/>
      <c r="O238" s="16"/>
      <c r="P238" s="26"/>
      <c r="Q238" s="26"/>
      <c r="R238" s="22"/>
      <c r="S238" s="27"/>
      <c r="T238" s="21"/>
      <c r="U238" s="24"/>
      <c r="V238" s="19"/>
    </row>
    <row r="239" s="63" customFormat="true" ht="16.5" hidden="false" customHeight="true" outlineLevel="0" collapsed="false">
      <c r="A239" s="16"/>
      <c r="B239" s="17"/>
      <c r="C239" s="18"/>
      <c r="D239" s="18"/>
      <c r="E239" s="19"/>
      <c r="F239" s="17"/>
      <c r="G239" s="20"/>
      <c r="H239" s="21"/>
      <c r="I239" s="22"/>
      <c r="J239" s="23"/>
      <c r="K239" s="21"/>
      <c r="L239" s="24"/>
      <c r="M239" s="16"/>
      <c r="N239" s="25"/>
      <c r="O239" s="16"/>
      <c r="P239" s="26"/>
      <c r="Q239" s="26"/>
      <c r="R239" s="22"/>
      <c r="S239" s="27"/>
      <c r="T239" s="21"/>
      <c r="U239" s="24"/>
      <c r="V239" s="19"/>
    </row>
    <row r="240" s="63" customFormat="true" ht="16.5" hidden="false" customHeight="true" outlineLevel="0" collapsed="false">
      <c r="A240" s="16"/>
      <c r="B240" s="17"/>
      <c r="C240" s="18"/>
      <c r="D240" s="18"/>
      <c r="E240" s="19"/>
      <c r="F240" s="17"/>
      <c r="G240" s="20"/>
      <c r="H240" s="21"/>
      <c r="I240" s="22"/>
      <c r="J240" s="23"/>
      <c r="K240" s="21"/>
      <c r="L240" s="24"/>
      <c r="M240" s="16"/>
      <c r="N240" s="25"/>
      <c r="O240" s="16"/>
      <c r="P240" s="26"/>
      <c r="Q240" s="189"/>
      <c r="R240" s="203"/>
      <c r="S240" s="204"/>
      <c r="U240" s="24"/>
      <c r="V240" s="19"/>
    </row>
    <row r="241" s="63" customFormat="true" ht="16.5" hidden="false" customHeight="true" outlineLevel="0" collapsed="false">
      <c r="A241" s="16"/>
      <c r="B241" s="17"/>
      <c r="C241" s="18"/>
      <c r="D241" s="18"/>
      <c r="E241" s="19"/>
      <c r="F241" s="17"/>
      <c r="G241" s="20"/>
      <c r="H241" s="21"/>
      <c r="I241" s="22"/>
      <c r="J241" s="23"/>
      <c r="K241" s="21"/>
      <c r="L241" s="24"/>
      <c r="M241" s="16"/>
      <c r="N241" s="25"/>
      <c r="O241" s="16"/>
      <c r="P241" s="26"/>
      <c r="Q241" s="26"/>
      <c r="R241" s="22"/>
      <c r="S241" s="27"/>
      <c r="T241" s="21"/>
      <c r="U241" s="24"/>
      <c r="V241" s="19"/>
    </row>
    <row r="242" s="63" customFormat="true" ht="16.5" hidden="false" customHeight="true" outlineLevel="0" collapsed="false">
      <c r="A242" s="16"/>
      <c r="B242" s="17"/>
      <c r="C242" s="18"/>
      <c r="D242" s="18"/>
      <c r="E242" s="19"/>
      <c r="F242" s="17"/>
      <c r="G242" s="20"/>
      <c r="H242" s="21"/>
      <c r="I242" s="22"/>
      <c r="J242" s="23"/>
      <c r="K242" s="21"/>
      <c r="L242" s="24"/>
      <c r="M242" s="16"/>
      <c r="N242" s="25"/>
      <c r="O242" s="16"/>
      <c r="P242" s="26"/>
      <c r="Q242" s="26"/>
      <c r="R242" s="22"/>
      <c r="S242" s="27"/>
      <c r="T242" s="21"/>
      <c r="U242" s="24"/>
      <c r="V242" s="19"/>
    </row>
    <row r="243" s="63" customFormat="true" ht="16.5" hidden="false" customHeight="true" outlineLevel="0" collapsed="false">
      <c r="A243" s="16"/>
      <c r="B243" s="17"/>
      <c r="C243" s="18"/>
      <c r="D243" s="18"/>
      <c r="E243" s="19"/>
      <c r="F243" s="17"/>
      <c r="G243" s="20"/>
      <c r="H243" s="21"/>
      <c r="I243" s="22"/>
      <c r="J243" s="23"/>
      <c r="K243" s="21"/>
      <c r="L243" s="24"/>
      <c r="M243" s="16"/>
      <c r="N243" s="25"/>
      <c r="O243" s="16"/>
      <c r="P243" s="26"/>
      <c r="Q243" s="26"/>
      <c r="R243" s="22"/>
      <c r="S243" s="27"/>
      <c r="T243" s="21"/>
      <c r="U243" s="24"/>
      <c r="V243" s="19"/>
    </row>
    <row r="244" s="63" customFormat="true" ht="16.5" hidden="false" customHeight="true" outlineLevel="0" collapsed="false">
      <c r="A244" s="16"/>
      <c r="B244" s="17"/>
      <c r="C244" s="18"/>
      <c r="D244" s="18"/>
      <c r="E244" s="19"/>
      <c r="F244" s="17"/>
      <c r="G244" s="20"/>
      <c r="H244" s="21"/>
      <c r="I244" s="22"/>
      <c r="J244" s="23"/>
      <c r="K244" s="21"/>
      <c r="L244" s="24"/>
      <c r="M244" s="16"/>
      <c r="N244" s="25"/>
      <c r="O244" s="16"/>
      <c r="P244" s="26"/>
      <c r="Q244" s="26"/>
      <c r="R244" s="22"/>
      <c r="S244" s="27"/>
      <c r="T244" s="21"/>
      <c r="U244" s="24"/>
      <c r="V244" s="19"/>
    </row>
    <row r="245" s="63" customFormat="true" ht="16.5" hidden="false" customHeight="true" outlineLevel="0" collapsed="false">
      <c r="A245" s="16"/>
      <c r="B245" s="17"/>
      <c r="C245" s="18"/>
      <c r="D245" s="18"/>
      <c r="E245" s="19"/>
      <c r="F245" s="17"/>
      <c r="G245" s="20"/>
      <c r="H245" s="21"/>
      <c r="I245" s="22"/>
      <c r="J245" s="23"/>
      <c r="K245" s="21"/>
      <c r="L245" s="24"/>
      <c r="M245" s="16"/>
      <c r="N245" s="25"/>
      <c r="O245" s="16"/>
      <c r="P245" s="26"/>
      <c r="Q245" s="26"/>
      <c r="R245" s="22"/>
      <c r="S245" s="27"/>
      <c r="T245" s="21"/>
      <c r="U245" s="24"/>
      <c r="V245" s="19"/>
    </row>
    <row r="246" s="63" customFormat="true" ht="16.5" hidden="false" customHeight="true" outlineLevel="0" collapsed="false">
      <c r="A246" s="16"/>
      <c r="B246" s="17"/>
      <c r="C246" s="18"/>
      <c r="D246" s="18"/>
      <c r="E246" s="19"/>
      <c r="F246" s="17"/>
      <c r="G246" s="20"/>
      <c r="H246" s="21"/>
      <c r="I246" s="22"/>
      <c r="J246" s="23"/>
      <c r="K246" s="21"/>
      <c r="L246" s="24"/>
      <c r="M246" s="16"/>
      <c r="N246" s="25"/>
      <c r="O246" s="16"/>
      <c r="P246" s="26"/>
      <c r="Q246" s="26"/>
      <c r="R246" s="22"/>
      <c r="S246" s="27"/>
      <c r="T246" s="21"/>
      <c r="U246" s="24"/>
      <c r="V246" s="19"/>
    </row>
    <row r="247" s="63" customFormat="true" ht="16.5" hidden="false" customHeight="true" outlineLevel="0" collapsed="false">
      <c r="A247" s="16"/>
      <c r="B247" s="17"/>
      <c r="C247" s="18"/>
      <c r="D247" s="18"/>
      <c r="E247" s="19"/>
      <c r="F247" s="17"/>
      <c r="G247" s="20"/>
      <c r="H247" s="21"/>
      <c r="I247" s="22"/>
      <c r="J247" s="23"/>
      <c r="K247" s="21"/>
      <c r="L247" s="24"/>
      <c r="M247" s="16"/>
      <c r="N247" s="25"/>
      <c r="O247" s="16"/>
      <c r="P247" s="26"/>
      <c r="Q247" s="26"/>
      <c r="R247" s="22"/>
      <c r="S247" s="27"/>
      <c r="T247" s="21"/>
      <c r="U247" s="24"/>
      <c r="V247" s="19"/>
    </row>
    <row r="248" s="63" customFormat="true" ht="16.5" hidden="false" customHeight="true" outlineLevel="0" collapsed="false">
      <c r="A248" s="16"/>
      <c r="B248" s="17"/>
      <c r="C248" s="18"/>
      <c r="D248" s="18"/>
      <c r="E248" s="19"/>
      <c r="F248" s="17"/>
      <c r="G248" s="20"/>
      <c r="H248" s="21"/>
      <c r="I248" s="22"/>
      <c r="J248" s="23"/>
      <c r="K248" s="21"/>
      <c r="L248" s="24"/>
      <c r="M248" s="16"/>
      <c r="N248" s="25"/>
      <c r="O248" s="16"/>
      <c r="P248" s="26"/>
      <c r="Q248" s="26"/>
      <c r="R248" s="22"/>
      <c r="S248" s="27"/>
      <c r="T248" s="21"/>
      <c r="U248" s="24"/>
      <c r="V248" s="19"/>
    </row>
    <row r="249" s="63" customFormat="true" ht="16.5" hidden="false" customHeight="true" outlineLevel="0" collapsed="false">
      <c r="A249" s="16"/>
      <c r="B249" s="17"/>
      <c r="C249" s="18"/>
      <c r="D249" s="18"/>
      <c r="E249" s="19"/>
      <c r="F249" s="17"/>
      <c r="G249" s="20"/>
      <c r="H249" s="21"/>
      <c r="I249" s="22"/>
      <c r="J249" s="23"/>
      <c r="K249" s="21"/>
      <c r="L249" s="24"/>
      <c r="M249" s="16"/>
      <c r="N249" s="25"/>
      <c r="O249" s="16"/>
      <c r="P249" s="26"/>
      <c r="Q249" s="26"/>
      <c r="R249" s="22"/>
      <c r="S249" s="27"/>
      <c r="T249" s="21"/>
      <c r="U249" s="24"/>
      <c r="V249" s="19"/>
    </row>
    <row r="250" s="63" customFormat="true" ht="16.5" hidden="false" customHeight="true" outlineLevel="0" collapsed="false">
      <c r="A250" s="16"/>
      <c r="B250" s="17"/>
      <c r="C250" s="18"/>
      <c r="D250" s="18"/>
      <c r="E250" s="19"/>
      <c r="F250" s="17"/>
      <c r="G250" s="20"/>
      <c r="H250" s="21"/>
      <c r="I250" s="22"/>
      <c r="J250" s="23"/>
      <c r="K250" s="21"/>
      <c r="L250" s="24"/>
      <c r="M250" s="16"/>
      <c r="N250" s="25"/>
      <c r="O250" s="16"/>
      <c r="P250" s="26"/>
      <c r="Q250" s="26"/>
      <c r="R250" s="22"/>
      <c r="S250" s="27"/>
      <c r="T250" s="21"/>
      <c r="U250" s="24"/>
      <c r="V250" s="19"/>
    </row>
    <row r="251" s="63" customFormat="true" ht="16.5" hidden="false" customHeight="true" outlineLevel="0" collapsed="false">
      <c r="A251" s="16"/>
      <c r="B251" s="17"/>
      <c r="C251" s="18"/>
      <c r="D251" s="18"/>
      <c r="E251" s="19"/>
      <c r="F251" s="17"/>
      <c r="G251" s="20"/>
      <c r="H251" s="21"/>
      <c r="I251" s="22"/>
      <c r="J251" s="23"/>
      <c r="K251" s="21"/>
      <c r="L251" s="24"/>
      <c r="M251" s="16"/>
      <c r="N251" s="25"/>
      <c r="O251" s="16"/>
      <c r="P251" s="26"/>
      <c r="Q251" s="26"/>
      <c r="R251" s="22"/>
      <c r="S251" s="27"/>
      <c r="T251" s="21"/>
      <c r="U251" s="24"/>
      <c r="V251" s="19"/>
    </row>
    <row r="252" s="63" customFormat="true" ht="16.5" hidden="false" customHeight="true" outlineLevel="0" collapsed="false">
      <c r="A252" s="16"/>
      <c r="B252" s="17"/>
      <c r="C252" s="18"/>
      <c r="D252" s="18"/>
      <c r="E252" s="19"/>
      <c r="F252" s="17"/>
      <c r="G252" s="20"/>
      <c r="H252" s="21"/>
      <c r="I252" s="22"/>
      <c r="J252" s="23"/>
      <c r="K252" s="21"/>
      <c r="L252" s="24"/>
      <c r="M252" s="16"/>
      <c r="N252" s="25"/>
      <c r="O252" s="16"/>
      <c r="P252" s="26"/>
      <c r="Q252" s="26"/>
      <c r="R252" s="22"/>
      <c r="S252" s="27"/>
      <c r="T252" s="21"/>
      <c r="U252" s="24"/>
      <c r="V252" s="19"/>
    </row>
    <row r="253" s="63" customFormat="true" ht="16.5" hidden="false" customHeight="true" outlineLevel="0" collapsed="false">
      <c r="A253" s="16"/>
      <c r="B253" s="17"/>
      <c r="C253" s="18"/>
      <c r="D253" s="18"/>
      <c r="E253" s="19"/>
      <c r="F253" s="17"/>
      <c r="G253" s="20"/>
      <c r="H253" s="21"/>
      <c r="I253" s="22"/>
      <c r="J253" s="23"/>
      <c r="K253" s="21"/>
      <c r="L253" s="24"/>
      <c r="M253" s="16"/>
      <c r="N253" s="25"/>
      <c r="O253" s="16"/>
      <c r="P253" s="26"/>
      <c r="Q253" s="26"/>
      <c r="R253" s="22"/>
      <c r="S253" s="27"/>
      <c r="T253" s="21"/>
      <c r="U253" s="24"/>
      <c r="V253" s="19"/>
    </row>
    <row r="254" s="63" customFormat="true" ht="16.5" hidden="false" customHeight="true" outlineLevel="0" collapsed="false">
      <c r="A254" s="16"/>
      <c r="B254" s="17"/>
      <c r="C254" s="18"/>
      <c r="D254" s="18"/>
      <c r="E254" s="19"/>
      <c r="F254" s="17"/>
      <c r="G254" s="20"/>
      <c r="H254" s="21"/>
      <c r="I254" s="22"/>
      <c r="J254" s="23"/>
      <c r="K254" s="21"/>
      <c r="L254" s="24"/>
      <c r="M254" s="16"/>
      <c r="N254" s="25"/>
      <c r="O254" s="16"/>
      <c r="P254" s="26"/>
      <c r="Q254" s="26"/>
      <c r="R254" s="22"/>
      <c r="S254" s="27"/>
      <c r="T254" s="21"/>
      <c r="U254" s="24"/>
      <c r="V254" s="19"/>
    </row>
    <row r="255" s="63" customFormat="true" ht="16.5" hidden="false" customHeight="true" outlineLevel="0" collapsed="false">
      <c r="A255" s="16"/>
      <c r="B255" s="17"/>
      <c r="C255" s="18"/>
      <c r="D255" s="18"/>
      <c r="E255" s="19"/>
      <c r="F255" s="17"/>
      <c r="G255" s="20"/>
      <c r="H255" s="21"/>
      <c r="I255" s="22"/>
      <c r="J255" s="23"/>
      <c r="K255" s="21"/>
      <c r="L255" s="24"/>
      <c r="M255" s="16"/>
      <c r="N255" s="25"/>
      <c r="O255" s="16"/>
      <c r="P255" s="26"/>
      <c r="Q255" s="26"/>
      <c r="R255" s="22"/>
      <c r="S255" s="27"/>
      <c r="T255" s="21"/>
      <c r="U255" s="24"/>
      <c r="V255" s="19"/>
    </row>
    <row r="256" s="63" customFormat="true" ht="16.5" hidden="false" customHeight="true" outlineLevel="0" collapsed="false">
      <c r="A256" s="16"/>
      <c r="B256" s="17"/>
      <c r="C256" s="18"/>
      <c r="D256" s="18"/>
      <c r="E256" s="19"/>
      <c r="F256" s="17"/>
      <c r="G256" s="20"/>
      <c r="H256" s="21"/>
      <c r="I256" s="22"/>
      <c r="J256" s="23"/>
      <c r="K256" s="21"/>
      <c r="L256" s="24"/>
      <c r="M256" s="16"/>
      <c r="N256" s="25"/>
      <c r="O256" s="16"/>
      <c r="P256" s="26"/>
      <c r="Q256" s="26"/>
      <c r="R256" s="22"/>
      <c r="S256" s="27"/>
      <c r="T256" s="21"/>
      <c r="U256" s="24"/>
      <c r="V256" s="19"/>
    </row>
    <row r="257" s="63" customFormat="true" ht="16.5" hidden="false" customHeight="true" outlineLevel="0" collapsed="false">
      <c r="A257" s="16"/>
      <c r="B257" s="17"/>
      <c r="C257" s="18"/>
      <c r="D257" s="18"/>
      <c r="E257" s="19"/>
      <c r="F257" s="17"/>
      <c r="G257" s="20"/>
      <c r="H257" s="21"/>
      <c r="I257" s="22"/>
      <c r="J257" s="23"/>
      <c r="K257" s="21"/>
      <c r="L257" s="24"/>
      <c r="M257" s="16"/>
      <c r="N257" s="25"/>
      <c r="O257" s="16"/>
      <c r="P257" s="26"/>
      <c r="Q257" s="26"/>
      <c r="R257" s="22"/>
      <c r="S257" s="27"/>
      <c r="T257" s="21"/>
      <c r="U257" s="24"/>
      <c r="V257" s="19"/>
    </row>
    <row r="258" s="63" customFormat="true" ht="16.5" hidden="false" customHeight="true" outlineLevel="0" collapsed="false">
      <c r="A258" s="16"/>
      <c r="B258" s="17"/>
      <c r="C258" s="18"/>
      <c r="D258" s="18"/>
      <c r="E258" s="19"/>
      <c r="F258" s="17"/>
      <c r="G258" s="20"/>
      <c r="H258" s="21"/>
      <c r="I258" s="22"/>
      <c r="J258" s="23"/>
      <c r="K258" s="21"/>
      <c r="L258" s="24"/>
      <c r="M258" s="16"/>
      <c r="N258" s="25"/>
      <c r="O258" s="16"/>
      <c r="P258" s="26"/>
      <c r="Q258" s="26"/>
      <c r="R258" s="22"/>
      <c r="S258" s="27"/>
      <c r="T258" s="21"/>
      <c r="U258" s="24"/>
      <c r="V258" s="19"/>
    </row>
    <row r="259" s="63" customFormat="true" ht="16.5" hidden="false" customHeight="true" outlineLevel="0" collapsed="false">
      <c r="A259" s="16"/>
      <c r="B259" s="17"/>
      <c r="C259" s="18"/>
      <c r="D259" s="18"/>
      <c r="E259" s="19"/>
      <c r="F259" s="17"/>
      <c r="G259" s="20"/>
      <c r="H259" s="21"/>
      <c r="I259" s="22"/>
      <c r="J259" s="23"/>
      <c r="K259" s="21"/>
      <c r="L259" s="24"/>
      <c r="M259" s="16"/>
      <c r="N259" s="25"/>
      <c r="O259" s="16"/>
      <c r="P259" s="26"/>
      <c r="Q259" s="26"/>
      <c r="R259" s="22"/>
      <c r="S259" s="27"/>
      <c r="T259" s="21"/>
      <c r="U259" s="24"/>
      <c r="V259" s="19"/>
    </row>
    <row r="260" s="63" customFormat="true" ht="16.5" hidden="false" customHeight="true" outlineLevel="0" collapsed="false">
      <c r="A260" s="16"/>
      <c r="B260" s="17"/>
      <c r="C260" s="18"/>
      <c r="D260" s="18"/>
      <c r="E260" s="19"/>
      <c r="F260" s="17"/>
      <c r="G260" s="20"/>
      <c r="H260" s="21"/>
      <c r="I260" s="22"/>
      <c r="J260" s="23"/>
      <c r="K260" s="21"/>
      <c r="L260" s="24"/>
      <c r="M260" s="16"/>
      <c r="N260" s="25"/>
      <c r="O260" s="16"/>
      <c r="P260" s="26"/>
      <c r="Q260" s="26"/>
      <c r="R260" s="22"/>
      <c r="S260" s="27"/>
      <c r="T260" s="21"/>
      <c r="U260" s="24"/>
      <c r="V260" s="19"/>
    </row>
    <row r="261" s="63" customFormat="true" ht="16.5" hidden="false" customHeight="true" outlineLevel="0" collapsed="false">
      <c r="A261" s="16"/>
      <c r="B261" s="17"/>
      <c r="C261" s="18"/>
      <c r="D261" s="18"/>
      <c r="E261" s="19"/>
      <c r="F261" s="17"/>
      <c r="G261" s="20"/>
      <c r="H261" s="21"/>
      <c r="I261" s="22"/>
      <c r="J261" s="23"/>
      <c r="K261" s="21"/>
      <c r="L261" s="24"/>
      <c r="M261" s="16"/>
      <c r="N261" s="25"/>
      <c r="O261" s="16"/>
      <c r="P261" s="26"/>
      <c r="Q261" s="26"/>
      <c r="R261" s="22"/>
      <c r="S261" s="27"/>
      <c r="T261" s="21"/>
      <c r="U261" s="24"/>
      <c r="V261" s="19"/>
    </row>
    <row r="262" s="63" customFormat="true" ht="16.5" hidden="false" customHeight="true" outlineLevel="0" collapsed="false">
      <c r="A262" s="16"/>
      <c r="B262" s="17"/>
      <c r="C262" s="18"/>
      <c r="D262" s="18"/>
      <c r="E262" s="19"/>
      <c r="F262" s="17"/>
      <c r="G262" s="20"/>
      <c r="H262" s="21"/>
      <c r="I262" s="22"/>
      <c r="J262" s="23"/>
      <c r="K262" s="21"/>
      <c r="L262" s="24"/>
      <c r="M262" s="16"/>
      <c r="N262" s="25"/>
      <c r="O262" s="16"/>
      <c r="P262" s="26"/>
      <c r="Q262" s="26"/>
      <c r="R262" s="22"/>
      <c r="S262" s="27"/>
      <c r="T262" s="21"/>
      <c r="U262" s="24"/>
      <c r="V262" s="19"/>
    </row>
    <row r="263" s="63" customFormat="true" ht="16.5" hidden="false" customHeight="true" outlineLevel="0" collapsed="false">
      <c r="A263" s="16"/>
      <c r="B263" s="17"/>
      <c r="C263" s="18"/>
      <c r="D263" s="18"/>
      <c r="E263" s="19"/>
      <c r="F263" s="17"/>
      <c r="G263" s="20"/>
      <c r="H263" s="21"/>
      <c r="I263" s="22"/>
      <c r="J263" s="23"/>
      <c r="K263" s="21"/>
      <c r="L263" s="24"/>
      <c r="M263" s="16"/>
      <c r="N263" s="25"/>
      <c r="O263" s="16"/>
      <c r="P263" s="26"/>
      <c r="Q263" s="26"/>
      <c r="R263" s="22"/>
      <c r="S263" s="27"/>
      <c r="T263" s="21"/>
      <c r="U263" s="24"/>
      <c r="V263" s="19"/>
    </row>
    <row r="264" s="63" customFormat="true" ht="16.5" hidden="false" customHeight="true" outlineLevel="0" collapsed="false">
      <c r="A264" s="16"/>
      <c r="B264" s="17"/>
      <c r="C264" s="18"/>
      <c r="D264" s="18"/>
      <c r="E264" s="19"/>
      <c r="F264" s="197"/>
      <c r="G264" s="20"/>
      <c r="H264" s="21"/>
      <c r="I264" s="22"/>
      <c r="J264" s="23"/>
      <c r="K264" s="21"/>
      <c r="L264" s="24"/>
      <c r="M264" s="16"/>
      <c r="N264" s="25"/>
      <c r="O264" s="16"/>
      <c r="P264" s="26"/>
      <c r="Q264" s="26"/>
      <c r="R264" s="22"/>
      <c r="S264" s="27"/>
      <c r="T264" s="21"/>
      <c r="U264" s="24"/>
      <c r="V264" s="19"/>
    </row>
    <row r="265" s="63" customFormat="true" ht="16.5" hidden="false" customHeight="true" outlineLevel="0" collapsed="false">
      <c r="A265" s="16"/>
      <c r="B265" s="17"/>
      <c r="C265" s="18"/>
      <c r="D265" s="18"/>
      <c r="E265" s="19"/>
      <c r="F265" s="17"/>
      <c r="G265" s="20"/>
      <c r="H265" s="21"/>
      <c r="I265" s="22"/>
      <c r="J265" s="23"/>
      <c r="K265" s="21"/>
      <c r="L265" s="24"/>
      <c r="M265" s="16"/>
      <c r="N265" s="25"/>
      <c r="O265" s="16"/>
      <c r="P265" s="26"/>
      <c r="Q265" s="26"/>
      <c r="R265" s="22"/>
      <c r="S265" s="27"/>
      <c r="T265" s="21"/>
      <c r="U265" s="24"/>
      <c r="V265" s="19"/>
    </row>
    <row r="266" s="63" customFormat="true" ht="16.5" hidden="false" customHeight="true" outlineLevel="0" collapsed="false">
      <c r="A266" s="16"/>
      <c r="B266" s="17"/>
      <c r="C266" s="18"/>
      <c r="D266" s="18"/>
      <c r="E266" s="19"/>
      <c r="F266" s="17"/>
      <c r="G266" s="20"/>
      <c r="H266" s="21"/>
      <c r="I266" s="22"/>
      <c r="J266" s="23"/>
      <c r="K266" s="21"/>
      <c r="L266" s="24"/>
      <c r="M266" s="16"/>
      <c r="N266" s="25"/>
      <c r="O266" s="16"/>
      <c r="P266" s="26"/>
      <c r="Q266" s="26"/>
      <c r="R266" s="22"/>
      <c r="S266" s="27"/>
      <c r="T266" s="21"/>
      <c r="U266" s="24"/>
      <c r="V266" s="19"/>
    </row>
    <row r="267" s="63" customFormat="true" ht="16.5" hidden="false" customHeight="true" outlineLevel="0" collapsed="false">
      <c r="A267" s="16"/>
      <c r="B267" s="17"/>
      <c r="C267" s="18"/>
      <c r="D267" s="18"/>
      <c r="E267" s="19"/>
      <c r="F267" s="17"/>
      <c r="G267" s="20"/>
      <c r="H267" s="21"/>
      <c r="I267" s="22"/>
      <c r="J267" s="23"/>
      <c r="K267" s="21"/>
      <c r="L267" s="24"/>
      <c r="M267" s="16"/>
      <c r="N267" s="25"/>
      <c r="O267" s="16"/>
      <c r="P267" s="26"/>
      <c r="Q267" s="26"/>
      <c r="R267" s="22"/>
      <c r="S267" s="27"/>
      <c r="T267" s="21"/>
      <c r="U267" s="24"/>
      <c r="V267" s="19"/>
    </row>
    <row r="268" s="63" customFormat="true" ht="16.5" hidden="false" customHeight="true" outlineLevel="0" collapsed="false">
      <c r="A268" s="16"/>
      <c r="B268" s="17"/>
      <c r="C268" s="18"/>
      <c r="D268" s="18"/>
      <c r="E268" s="19"/>
      <c r="F268" s="17"/>
      <c r="G268" s="20"/>
      <c r="H268" s="21"/>
      <c r="I268" s="22"/>
      <c r="J268" s="23"/>
      <c r="K268" s="21"/>
      <c r="L268" s="24"/>
      <c r="M268" s="16"/>
      <c r="N268" s="25"/>
      <c r="O268" s="16"/>
      <c r="P268" s="26"/>
      <c r="Q268" s="26"/>
      <c r="R268" s="22"/>
      <c r="S268" s="27"/>
      <c r="T268" s="21"/>
      <c r="U268" s="24"/>
      <c r="V268" s="19"/>
    </row>
    <row r="269" s="63" customFormat="true" ht="16.5" hidden="false" customHeight="true" outlineLevel="0" collapsed="false">
      <c r="A269" s="16"/>
      <c r="B269" s="17"/>
      <c r="C269" s="18"/>
      <c r="D269" s="18"/>
      <c r="E269" s="19"/>
      <c r="F269" s="17"/>
      <c r="G269" s="20"/>
      <c r="H269" s="21"/>
      <c r="I269" s="22"/>
      <c r="J269" s="23"/>
      <c r="K269" s="21"/>
      <c r="L269" s="24"/>
      <c r="M269" s="16"/>
      <c r="N269" s="25"/>
      <c r="O269" s="16"/>
      <c r="P269" s="26"/>
      <c r="Q269" s="26"/>
      <c r="R269" s="22"/>
      <c r="S269" s="27"/>
      <c r="T269" s="21"/>
      <c r="U269" s="24"/>
      <c r="V269" s="19"/>
    </row>
    <row r="270" s="63" customFormat="true" ht="16.5" hidden="false" customHeight="true" outlineLevel="0" collapsed="false">
      <c r="A270" s="16"/>
      <c r="B270" s="17"/>
      <c r="C270" s="18"/>
      <c r="D270" s="18"/>
      <c r="E270" s="19"/>
      <c r="F270" s="17"/>
      <c r="G270" s="20"/>
      <c r="H270" s="21"/>
      <c r="I270" s="22"/>
      <c r="J270" s="23"/>
      <c r="K270" s="21"/>
      <c r="L270" s="24"/>
      <c r="M270" s="16"/>
      <c r="N270" s="25"/>
      <c r="O270" s="16"/>
      <c r="P270" s="26"/>
      <c r="Q270" s="26"/>
      <c r="R270" s="22"/>
      <c r="S270" s="27"/>
      <c r="T270" s="21"/>
      <c r="U270" s="24"/>
      <c r="V270" s="19"/>
    </row>
    <row r="271" s="63" customFormat="true" ht="16.5" hidden="false" customHeight="true" outlineLevel="0" collapsed="false">
      <c r="A271" s="16"/>
      <c r="B271" s="17"/>
      <c r="C271" s="18"/>
      <c r="D271" s="18"/>
      <c r="E271" s="19"/>
      <c r="F271" s="17"/>
      <c r="G271" s="20"/>
      <c r="H271" s="21"/>
      <c r="I271" s="22"/>
      <c r="J271" s="23"/>
      <c r="K271" s="21"/>
      <c r="L271" s="24"/>
      <c r="M271" s="16"/>
      <c r="N271" s="25"/>
      <c r="O271" s="16"/>
      <c r="P271" s="26"/>
      <c r="Q271" s="26"/>
      <c r="R271" s="22"/>
      <c r="S271" s="27"/>
      <c r="T271" s="21"/>
      <c r="U271" s="24"/>
      <c r="V271" s="19"/>
    </row>
    <row r="272" s="63" customFormat="true" ht="16.5" hidden="false" customHeight="true" outlineLevel="0" collapsed="false">
      <c r="A272" s="16"/>
      <c r="B272" s="17"/>
      <c r="C272" s="18"/>
      <c r="D272" s="18"/>
      <c r="E272" s="19"/>
      <c r="F272" s="17"/>
      <c r="G272" s="20"/>
      <c r="H272" s="21"/>
      <c r="I272" s="22"/>
      <c r="J272" s="23"/>
      <c r="K272" s="21"/>
      <c r="L272" s="24"/>
      <c r="M272" s="16"/>
      <c r="N272" s="25"/>
      <c r="O272" s="16"/>
      <c r="P272" s="26"/>
      <c r="Q272" s="26"/>
      <c r="R272" s="22"/>
      <c r="S272" s="27"/>
      <c r="T272" s="21"/>
      <c r="U272" s="24"/>
      <c r="V272" s="19"/>
    </row>
    <row r="273" s="63" customFormat="true" ht="16.5" hidden="false" customHeight="true" outlineLevel="0" collapsed="false">
      <c r="A273" s="16"/>
      <c r="B273" s="17"/>
      <c r="C273" s="18"/>
      <c r="D273" s="18"/>
      <c r="E273" s="19"/>
      <c r="F273" s="17"/>
      <c r="G273" s="20"/>
      <c r="H273" s="21"/>
      <c r="I273" s="22"/>
      <c r="J273" s="23"/>
      <c r="K273" s="21"/>
      <c r="L273" s="24"/>
      <c r="M273" s="16"/>
      <c r="N273" s="25"/>
      <c r="O273" s="16"/>
      <c r="P273" s="26"/>
      <c r="Q273" s="26"/>
      <c r="R273" s="22"/>
      <c r="S273" s="27"/>
      <c r="T273" s="21"/>
      <c r="U273" s="24"/>
      <c r="V273" s="19"/>
    </row>
    <row r="274" s="63" customFormat="true" ht="16.5" hidden="false" customHeight="true" outlineLevel="0" collapsed="false">
      <c r="A274" s="16"/>
      <c r="B274" s="17"/>
      <c r="C274" s="18"/>
      <c r="D274" s="18"/>
      <c r="E274" s="19"/>
      <c r="F274" s="17"/>
      <c r="G274" s="20"/>
      <c r="H274" s="21"/>
      <c r="I274" s="22"/>
      <c r="J274" s="23"/>
      <c r="K274" s="21"/>
      <c r="L274" s="24"/>
      <c r="M274" s="16"/>
      <c r="N274" s="25"/>
      <c r="O274" s="16"/>
      <c r="P274" s="26"/>
      <c r="Q274" s="26"/>
      <c r="R274" s="22"/>
      <c r="S274" s="27"/>
      <c r="T274" s="21"/>
      <c r="U274" s="24"/>
      <c r="V274" s="19"/>
    </row>
    <row r="275" s="63" customFormat="true" ht="16.5" hidden="false" customHeight="true" outlineLevel="0" collapsed="false">
      <c r="A275" s="16"/>
      <c r="B275" s="17"/>
      <c r="C275" s="18"/>
      <c r="D275" s="18"/>
      <c r="E275" s="19"/>
      <c r="F275" s="17"/>
      <c r="G275" s="20"/>
      <c r="H275" s="21"/>
      <c r="I275" s="22"/>
      <c r="J275" s="23"/>
      <c r="K275" s="21"/>
      <c r="L275" s="24"/>
      <c r="M275" s="16"/>
      <c r="N275" s="25"/>
      <c r="O275" s="16"/>
      <c r="P275" s="26"/>
      <c r="Q275" s="26"/>
      <c r="R275" s="22"/>
      <c r="S275" s="27"/>
      <c r="T275" s="21"/>
      <c r="U275" s="24"/>
      <c r="V275" s="19"/>
    </row>
    <row r="276" s="63" customFormat="true" ht="16.5" hidden="false" customHeight="true" outlineLevel="0" collapsed="false">
      <c r="A276" s="16"/>
      <c r="B276" s="17"/>
      <c r="C276" s="18"/>
      <c r="D276" s="18"/>
      <c r="E276" s="19"/>
      <c r="F276" s="17"/>
      <c r="G276" s="20"/>
      <c r="H276" s="21"/>
      <c r="I276" s="22"/>
      <c r="J276" s="23"/>
      <c r="K276" s="21"/>
      <c r="L276" s="24"/>
      <c r="M276" s="16"/>
      <c r="N276" s="25"/>
      <c r="O276" s="16"/>
      <c r="P276" s="26"/>
      <c r="Q276" s="26"/>
      <c r="R276" s="22"/>
      <c r="S276" s="27"/>
      <c r="T276" s="21"/>
      <c r="U276" s="24"/>
      <c r="V276" s="19"/>
    </row>
    <row r="277" s="63" customFormat="true" ht="16.5" hidden="false" customHeight="true" outlineLevel="0" collapsed="false">
      <c r="A277" s="16"/>
      <c r="B277" s="17"/>
      <c r="C277" s="18"/>
      <c r="D277" s="18"/>
      <c r="E277" s="19"/>
      <c r="F277" s="17"/>
      <c r="G277" s="20"/>
      <c r="H277" s="21"/>
      <c r="I277" s="22"/>
      <c r="J277" s="23"/>
      <c r="K277" s="21"/>
      <c r="L277" s="24"/>
      <c r="M277" s="16"/>
      <c r="N277" s="25"/>
      <c r="O277" s="16"/>
      <c r="P277" s="26"/>
      <c r="Q277" s="26"/>
      <c r="R277" s="22"/>
      <c r="S277" s="27"/>
      <c r="T277" s="21"/>
      <c r="U277" s="24"/>
      <c r="V277" s="19"/>
    </row>
    <row r="278" s="63" customFormat="true" ht="16.5" hidden="false" customHeight="true" outlineLevel="0" collapsed="false">
      <c r="A278" s="16"/>
      <c r="B278" s="17"/>
      <c r="C278" s="18"/>
      <c r="D278" s="18"/>
      <c r="E278" s="19"/>
      <c r="F278" s="17"/>
      <c r="G278" s="20"/>
      <c r="H278" s="21"/>
      <c r="I278" s="22"/>
      <c r="J278" s="23"/>
      <c r="K278" s="21"/>
      <c r="L278" s="24"/>
      <c r="M278" s="16"/>
      <c r="N278" s="25"/>
      <c r="O278" s="16"/>
      <c r="P278" s="26"/>
      <c r="Q278" s="26"/>
      <c r="R278" s="22"/>
      <c r="S278" s="27"/>
      <c r="T278" s="21"/>
      <c r="U278" s="24"/>
      <c r="V278" s="19"/>
    </row>
    <row r="279" s="63" customFormat="true" ht="16.5" hidden="false" customHeight="true" outlineLevel="0" collapsed="false">
      <c r="A279" s="16"/>
      <c r="B279" s="17"/>
      <c r="C279" s="18"/>
      <c r="D279" s="18"/>
      <c r="E279" s="19"/>
      <c r="F279" s="17"/>
      <c r="G279" s="20"/>
      <c r="H279" s="21"/>
      <c r="I279" s="22"/>
      <c r="J279" s="23"/>
      <c r="K279" s="21"/>
      <c r="L279" s="24"/>
      <c r="M279" s="16"/>
      <c r="N279" s="25"/>
      <c r="O279" s="16"/>
      <c r="P279" s="26"/>
      <c r="Q279" s="26"/>
      <c r="R279" s="22"/>
      <c r="S279" s="27"/>
      <c r="T279" s="21"/>
      <c r="U279" s="24"/>
      <c r="V279" s="118"/>
    </row>
    <row r="280" s="63" customFormat="true" ht="16.5" hidden="false" customHeight="true" outlineLevel="0" collapsed="false">
      <c r="A280" s="16"/>
      <c r="B280" s="17"/>
      <c r="C280" s="18"/>
      <c r="D280" s="18"/>
      <c r="E280" s="19"/>
      <c r="F280" s="17"/>
      <c r="G280" s="20"/>
      <c r="H280" s="21"/>
      <c r="I280" s="22"/>
      <c r="J280" s="23"/>
      <c r="K280" s="21"/>
      <c r="L280" s="24"/>
      <c r="M280" s="16"/>
      <c r="N280" s="25"/>
      <c r="O280" s="16"/>
      <c r="P280" s="26"/>
      <c r="Q280" s="26"/>
      <c r="R280" s="22"/>
      <c r="S280" s="27"/>
      <c r="T280" s="21"/>
      <c r="U280" s="24"/>
      <c r="V280" s="19"/>
    </row>
    <row r="281" s="63" customFormat="true" ht="16.5" hidden="false" customHeight="true" outlineLevel="0" collapsed="false">
      <c r="A281" s="16"/>
      <c r="B281" s="17"/>
      <c r="C281" s="18"/>
      <c r="D281" s="18"/>
      <c r="E281" s="19"/>
      <c r="F281" s="17"/>
      <c r="G281" s="20"/>
      <c r="H281" s="21"/>
      <c r="I281" s="22"/>
      <c r="J281" s="23"/>
      <c r="K281" s="21"/>
      <c r="L281" s="24"/>
      <c r="M281" s="16"/>
      <c r="N281" s="25"/>
      <c r="O281" s="16"/>
      <c r="P281" s="26"/>
      <c r="Q281" s="26"/>
      <c r="R281" s="22"/>
      <c r="S281" s="27"/>
      <c r="T281" s="21"/>
      <c r="U281" s="24"/>
      <c r="V281" s="19"/>
    </row>
    <row r="282" s="63" customFormat="true" ht="16.5" hidden="false" customHeight="true" outlineLevel="0" collapsed="false">
      <c r="A282" s="16"/>
      <c r="B282" s="17"/>
      <c r="C282" s="18"/>
      <c r="D282" s="18"/>
      <c r="E282" s="19"/>
      <c r="F282" s="17"/>
      <c r="G282" s="20"/>
      <c r="H282" s="21"/>
      <c r="I282" s="22"/>
      <c r="J282" s="23"/>
      <c r="K282" s="21"/>
      <c r="L282" s="24"/>
      <c r="M282" s="16"/>
      <c r="N282" s="25"/>
      <c r="O282" s="16"/>
      <c r="P282" s="26"/>
      <c r="Q282" s="26"/>
      <c r="R282" s="22"/>
      <c r="S282" s="27"/>
      <c r="T282" s="21"/>
      <c r="U282" s="24"/>
      <c r="V282" s="19"/>
    </row>
    <row r="283" s="63" customFormat="true" ht="16.5" hidden="false" customHeight="true" outlineLevel="0" collapsed="false">
      <c r="A283" s="16"/>
      <c r="B283" s="17"/>
      <c r="C283" s="18"/>
      <c r="D283" s="18"/>
      <c r="E283" s="19"/>
      <c r="F283" s="17"/>
      <c r="G283" s="20"/>
      <c r="H283" s="21"/>
      <c r="I283" s="22"/>
      <c r="J283" s="23"/>
      <c r="K283" s="21"/>
      <c r="L283" s="24"/>
      <c r="M283" s="16"/>
      <c r="N283" s="25"/>
      <c r="O283" s="16"/>
      <c r="P283" s="26"/>
      <c r="Q283" s="26"/>
      <c r="R283" s="22"/>
      <c r="S283" s="27"/>
      <c r="T283" s="21"/>
      <c r="U283" s="24"/>
      <c r="V283" s="19"/>
    </row>
    <row r="284" s="63" customFormat="true" ht="16.5" hidden="false" customHeight="true" outlineLevel="0" collapsed="false">
      <c r="A284" s="16"/>
      <c r="B284" s="17"/>
      <c r="C284" s="18"/>
      <c r="D284" s="18"/>
      <c r="E284" s="19"/>
      <c r="F284" s="17"/>
      <c r="G284" s="20"/>
      <c r="H284" s="21"/>
      <c r="I284" s="22"/>
      <c r="J284" s="23"/>
      <c r="K284" s="21"/>
      <c r="L284" s="24"/>
      <c r="M284" s="16"/>
      <c r="N284" s="25"/>
      <c r="O284" s="16"/>
      <c r="P284" s="26"/>
      <c r="Q284" s="26"/>
      <c r="R284" s="22"/>
      <c r="S284" s="27"/>
      <c r="T284" s="21"/>
      <c r="U284" s="24"/>
      <c r="V284" s="19"/>
    </row>
    <row r="285" s="63" customFormat="true" ht="16.5" hidden="false" customHeight="true" outlineLevel="0" collapsed="false">
      <c r="A285" s="16"/>
      <c r="B285" s="17"/>
      <c r="C285" s="21"/>
      <c r="D285" s="21"/>
      <c r="E285" s="19"/>
      <c r="F285" s="17"/>
      <c r="G285" s="20"/>
      <c r="H285" s="21"/>
      <c r="I285" s="22"/>
      <c r="J285" s="23"/>
      <c r="K285" s="21"/>
      <c r="L285" s="24"/>
      <c r="M285" s="16"/>
      <c r="N285" s="25"/>
      <c r="O285" s="16"/>
      <c r="P285" s="26"/>
      <c r="Q285" s="26"/>
      <c r="R285" s="22"/>
      <c r="S285" s="27"/>
      <c r="T285" s="21"/>
      <c r="U285" s="24"/>
      <c r="V285" s="19"/>
    </row>
    <row r="286" s="63" customFormat="true" ht="16.5" hidden="false" customHeight="true" outlineLevel="0" collapsed="false">
      <c r="A286" s="16"/>
      <c r="B286" s="17"/>
      <c r="C286" s="18"/>
      <c r="D286" s="18"/>
      <c r="E286" s="19"/>
      <c r="F286" s="17"/>
      <c r="G286" s="20"/>
      <c r="H286" s="21"/>
      <c r="I286" s="22"/>
      <c r="J286" s="23"/>
      <c r="K286" s="21"/>
      <c r="L286" s="24"/>
      <c r="M286" s="16"/>
      <c r="N286" s="25"/>
      <c r="O286" s="16"/>
      <c r="P286" s="26"/>
      <c r="Q286" s="26"/>
      <c r="R286" s="22"/>
      <c r="S286" s="27"/>
      <c r="T286" s="21"/>
      <c r="U286" s="24"/>
      <c r="V286" s="19"/>
    </row>
    <row r="287" s="63" customFormat="true" ht="16.5" hidden="false" customHeight="true" outlineLevel="0" collapsed="false">
      <c r="A287" s="16"/>
      <c r="B287" s="17"/>
      <c r="C287" s="18"/>
      <c r="D287" s="18"/>
      <c r="E287" s="19"/>
      <c r="F287" s="17"/>
      <c r="G287" s="20"/>
      <c r="H287" s="21"/>
      <c r="I287" s="22"/>
      <c r="J287" s="23"/>
      <c r="K287" s="21"/>
      <c r="L287" s="24"/>
      <c r="M287" s="16"/>
      <c r="N287" s="25"/>
      <c r="O287" s="16"/>
      <c r="P287" s="26"/>
      <c r="Q287" s="26"/>
      <c r="R287" s="22"/>
      <c r="S287" s="27"/>
      <c r="T287" s="21"/>
      <c r="U287" s="24"/>
      <c r="V287" s="19"/>
    </row>
    <row r="288" s="63" customFormat="true" ht="16.5" hidden="false" customHeight="true" outlineLevel="0" collapsed="false">
      <c r="A288" s="16"/>
      <c r="B288" s="17"/>
      <c r="C288" s="18"/>
      <c r="D288" s="18"/>
      <c r="E288" s="19"/>
      <c r="F288" s="17"/>
      <c r="G288" s="20"/>
      <c r="H288" s="21"/>
      <c r="I288" s="22"/>
      <c r="J288" s="23"/>
      <c r="K288" s="21"/>
      <c r="L288" s="24"/>
      <c r="M288" s="16"/>
      <c r="N288" s="25"/>
      <c r="O288" s="16"/>
      <c r="P288" s="26"/>
      <c r="Q288" s="26"/>
      <c r="R288" s="22"/>
      <c r="S288" s="27"/>
      <c r="T288" s="21"/>
      <c r="U288" s="24"/>
      <c r="V288" s="19"/>
    </row>
    <row r="289" s="63" customFormat="true" ht="16.5" hidden="false" customHeight="true" outlineLevel="0" collapsed="false">
      <c r="A289" s="16"/>
      <c r="B289" s="17"/>
      <c r="C289" s="18"/>
      <c r="D289" s="18"/>
      <c r="E289" s="19"/>
      <c r="F289" s="17"/>
      <c r="G289" s="20"/>
      <c r="H289" s="21"/>
      <c r="I289" s="22"/>
      <c r="J289" s="23"/>
      <c r="K289" s="21"/>
      <c r="L289" s="24"/>
      <c r="M289" s="16"/>
      <c r="N289" s="25"/>
      <c r="O289" s="16"/>
      <c r="P289" s="26"/>
      <c r="Q289" s="26"/>
      <c r="R289" s="22"/>
      <c r="S289" s="27"/>
      <c r="T289" s="21"/>
      <c r="U289" s="24"/>
      <c r="V289" s="19"/>
    </row>
  </sheetData>
  <conditionalFormatting sqref="A2:V263 A264:E264 G264:M264 N264:V289 A265:M289">
    <cfRule type="expression" priority="2" dxfId="19">
      <formula>$U2="FATURADO"</formula>
    </cfRule>
    <cfRule type="expression" priority="3" dxfId="20">
      <formula>$U2="ABERTO"</formula>
    </cfRule>
    <cfRule type="expression" priority="4" dxfId="21">
      <formula>$U2="FATURAR"</formula>
    </cfRule>
    <cfRule type="expression" priority="5" dxfId="22">
      <formula>$U2="FECHADO"</formula>
    </cfRule>
  </conditionalFormatting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22" activeCellId="1" sqref="409:409 J22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1.14"/>
    <col collapsed="false" customWidth="true" hidden="false" outlineLevel="0" max="2" min="2" style="0" width="7.57"/>
    <col collapsed="false" customWidth="true" hidden="false" outlineLevel="0" max="3" min="3" style="0" width="10.57"/>
    <col collapsed="false" customWidth="true" hidden="false" outlineLevel="0" max="4" min="4" style="0" width="7.71"/>
    <col collapsed="false" customWidth="true" hidden="false" outlineLevel="0" max="5" min="5" style="0" width="7.42"/>
    <col collapsed="false" customWidth="true" hidden="false" outlineLevel="0" max="6" min="6" style="0" width="10.85"/>
    <col collapsed="false" customWidth="true" hidden="false" outlineLevel="0" max="7" min="7" style="0" width="13.71"/>
    <col collapsed="false" customWidth="true" hidden="false" outlineLevel="0" max="8" min="8" style="0" width="15.42"/>
    <col collapsed="false" customWidth="true" hidden="false" outlineLevel="0" max="9" min="9" style="0" width="11.71"/>
    <col collapsed="false" customWidth="true" hidden="false" outlineLevel="0" max="10" min="10" style="0" width="8.86"/>
    <col collapsed="false" customWidth="true" hidden="false" outlineLevel="0" max="11" min="11" style="0" width="22.57"/>
    <col collapsed="false" customWidth="true" hidden="false" outlineLevel="0" max="12" min="12" style="0" width="18.14"/>
    <col collapsed="false" customWidth="true" hidden="false" outlineLevel="0" max="13" min="13" style="0" width="12.42"/>
    <col collapsed="false" customWidth="true" hidden="false" outlineLevel="0" max="14" min="14" style="0" width="10.42"/>
  </cols>
  <sheetData>
    <row r="1" customFormat="false" ht="15" hidden="false" customHeight="false" outlineLevel="0" collapsed="false">
      <c r="A1" s="205" t="s">
        <v>7297</v>
      </c>
      <c r="B1" s="205" t="s">
        <v>7298</v>
      </c>
      <c r="C1" s="205" t="s">
        <v>7299</v>
      </c>
      <c r="D1" s="205" t="s">
        <v>7300</v>
      </c>
      <c r="E1" s="205" t="s">
        <v>7301</v>
      </c>
      <c r="F1" s="205" t="s">
        <v>9103</v>
      </c>
      <c r="G1" s="205" t="s">
        <v>7303</v>
      </c>
      <c r="H1" s="205" t="s">
        <v>7304</v>
      </c>
      <c r="I1" s="205" t="s">
        <v>9104</v>
      </c>
      <c r="J1" s="205" t="s">
        <v>9105</v>
      </c>
      <c r="K1" s="205" t="s">
        <v>9106</v>
      </c>
      <c r="L1" s="205" t="s">
        <v>9107</v>
      </c>
      <c r="M1" s="206" t="s">
        <v>9108</v>
      </c>
      <c r="N1" s="205" t="s">
        <v>9109</v>
      </c>
    </row>
    <row r="2" customFormat="false" ht="15" hidden="false" customHeight="false" outlineLevel="0" collapsed="false">
      <c r="A2" s="207">
        <v>45996</v>
      </c>
      <c r="B2" s="208" t="s">
        <v>7306</v>
      </c>
      <c r="C2" s="208" t="s">
        <v>7307</v>
      </c>
      <c r="D2" s="208" t="s">
        <v>8766</v>
      </c>
      <c r="E2" s="208">
        <v>20818</v>
      </c>
      <c r="F2" s="208" t="s">
        <v>8767</v>
      </c>
      <c r="G2" s="208" t="s">
        <v>8768</v>
      </c>
      <c r="H2" s="208" t="s">
        <v>7380</v>
      </c>
      <c r="I2" s="209" t="s">
        <v>8770</v>
      </c>
      <c r="J2" s="210" t="s">
        <v>7763</v>
      </c>
      <c r="K2" s="210" t="s">
        <v>8771</v>
      </c>
      <c r="L2" s="209" t="s">
        <v>8568</v>
      </c>
      <c r="M2" s="211">
        <v>46001</v>
      </c>
      <c r="N2" s="212" t="s">
        <v>7561</v>
      </c>
    </row>
  </sheetData>
  <conditionalFormatting sqref="A1:N2">
    <cfRule type="expression" priority="2" dxfId="23">
      <formula>$N1="FATURADO"</formula>
    </cfRule>
    <cfRule type="expression" priority="3" dxfId="24">
      <formula>$N1="ABERTO"</formula>
    </cfRule>
    <cfRule type="expression" priority="4" dxfId="25">
      <formula>$N1="FATURAR"</formula>
    </cfRule>
    <cfRule type="expression" priority="5" dxfId="26">
      <formula>$N1="FECHADO"</formula>
    </cfRule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L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1" sqref="409:409 A7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0.42"/>
    <col collapsed="false" customWidth="true" hidden="false" outlineLevel="0" max="3" min="3" style="0" width="11.43"/>
    <col collapsed="false" customWidth="true" hidden="false" outlineLevel="0" max="6" min="6" style="0" width="18.14"/>
    <col collapsed="false" customWidth="true" hidden="false" outlineLevel="0" max="7" min="7" style="0" width="16.14"/>
    <col collapsed="false" customWidth="true" hidden="false" outlineLevel="0" max="8" min="8" style="0" width="19.57"/>
    <col collapsed="false" customWidth="true" hidden="false" outlineLevel="0" max="11" min="11" style="0" width="20.85"/>
  </cols>
  <sheetData>
    <row r="2" customFormat="false" ht="15" hidden="false" customHeight="false" outlineLevel="0" collapsed="false">
      <c r="A2" s="213" t="s">
        <v>7297</v>
      </c>
      <c r="B2" s="214" t="s">
        <v>7298</v>
      </c>
      <c r="C2" s="214" t="s">
        <v>7299</v>
      </c>
      <c r="D2" s="214" t="s">
        <v>7300</v>
      </c>
      <c r="E2" s="214" t="s">
        <v>7301</v>
      </c>
      <c r="F2" s="214" t="s">
        <v>9103</v>
      </c>
      <c r="G2" s="214" t="s">
        <v>7303</v>
      </c>
      <c r="H2" s="214" t="s">
        <v>7304</v>
      </c>
      <c r="I2" s="214" t="s">
        <v>9110</v>
      </c>
      <c r="J2" s="214" t="s">
        <v>9104</v>
      </c>
      <c r="K2" s="215" t="s">
        <v>9111</v>
      </c>
    </row>
    <row r="3" customFormat="false" ht="15" hidden="false" customHeight="false" outlineLevel="0" collapsed="false">
      <c r="A3" s="216">
        <v>44929</v>
      </c>
      <c r="B3" s="217" t="s">
        <v>7574</v>
      </c>
      <c r="C3" s="217" t="s">
        <v>7318</v>
      </c>
      <c r="D3" s="217" t="s">
        <v>9112</v>
      </c>
      <c r="E3" s="218">
        <v>34606</v>
      </c>
      <c r="F3" s="217" t="s">
        <v>7576</v>
      </c>
      <c r="G3" s="217" t="s">
        <v>7577</v>
      </c>
      <c r="H3" s="217" t="s">
        <v>7361</v>
      </c>
      <c r="I3" s="217" t="s">
        <v>7579</v>
      </c>
      <c r="J3" s="217"/>
      <c r="K3" s="219">
        <v>397</v>
      </c>
    </row>
    <row r="4" customFormat="false" ht="15" hidden="false" customHeight="false" outlineLevel="0" collapsed="false">
      <c r="A4" s="216">
        <v>44930</v>
      </c>
      <c r="B4" s="217" t="s">
        <v>7555</v>
      </c>
      <c r="C4" s="217" t="s">
        <v>7307</v>
      </c>
      <c r="D4" s="217" t="s">
        <v>9113</v>
      </c>
      <c r="E4" s="218">
        <v>1635</v>
      </c>
      <c r="F4" s="217" t="s">
        <v>7583</v>
      </c>
      <c r="G4" s="217" t="s">
        <v>7321</v>
      </c>
      <c r="H4" s="217"/>
      <c r="I4" s="217" t="s">
        <v>7585</v>
      </c>
      <c r="J4" s="217"/>
      <c r="K4" s="219">
        <v>95</v>
      </c>
    </row>
    <row r="5" customFormat="false" ht="15" hidden="false" customHeight="false" outlineLevel="0" collapsed="false">
      <c r="A5" s="216">
        <v>44993</v>
      </c>
      <c r="B5" s="217" t="s">
        <v>7574</v>
      </c>
      <c r="C5" s="217" t="s">
        <v>7307</v>
      </c>
      <c r="D5" s="217" t="s">
        <v>9114</v>
      </c>
      <c r="E5" s="218">
        <v>34347</v>
      </c>
      <c r="F5" s="217" t="s">
        <v>7603</v>
      </c>
      <c r="G5" s="217" t="s">
        <v>7604</v>
      </c>
      <c r="H5" s="217" t="s">
        <v>7361</v>
      </c>
      <c r="I5" s="217" t="s">
        <v>7606</v>
      </c>
      <c r="J5" s="217"/>
      <c r="K5" s="219">
        <v>445</v>
      </c>
    </row>
    <row r="6" customFormat="false" ht="15" hidden="false" customHeight="false" outlineLevel="0" collapsed="false">
      <c r="A6" s="216">
        <v>45110</v>
      </c>
      <c r="B6" s="217" t="s">
        <v>7591</v>
      </c>
      <c r="C6" s="217" t="s">
        <v>7318</v>
      </c>
      <c r="D6" s="217" t="s">
        <v>9115</v>
      </c>
      <c r="E6" s="218">
        <v>19550</v>
      </c>
      <c r="F6" s="217" t="s">
        <v>7669</v>
      </c>
      <c r="G6" s="217" t="s">
        <v>7670</v>
      </c>
      <c r="H6" s="217" t="s">
        <v>9116</v>
      </c>
      <c r="I6" s="217" t="s">
        <v>7671</v>
      </c>
      <c r="J6" s="217"/>
      <c r="K6" s="219">
        <v>769.3</v>
      </c>
    </row>
    <row r="7" customFormat="false" ht="15" hidden="false" customHeight="false" outlineLevel="0" collapsed="false">
      <c r="A7" s="216">
        <v>45182</v>
      </c>
      <c r="B7" s="217" t="s">
        <v>7591</v>
      </c>
      <c r="C7" s="217" t="s">
        <v>7318</v>
      </c>
      <c r="D7" s="217" t="s">
        <v>7592</v>
      </c>
      <c r="E7" s="218">
        <v>16616</v>
      </c>
      <c r="F7" s="217" t="s">
        <v>7687</v>
      </c>
      <c r="G7" s="217" t="s">
        <v>7688</v>
      </c>
      <c r="H7" s="217" t="s">
        <v>9117</v>
      </c>
      <c r="I7" s="217" t="s">
        <v>7701</v>
      </c>
      <c r="J7" s="217"/>
      <c r="K7" s="219">
        <v>3676</v>
      </c>
    </row>
    <row r="8" customFormat="false" ht="15" hidden="false" customHeight="false" outlineLevel="0" collapsed="false">
      <c r="A8" s="216">
        <v>45246</v>
      </c>
      <c r="B8" s="217" t="s">
        <v>7591</v>
      </c>
      <c r="C8" s="217" t="s">
        <v>7307</v>
      </c>
      <c r="D8" s="217" t="s">
        <v>9118</v>
      </c>
      <c r="E8" s="218">
        <v>6637</v>
      </c>
      <c r="F8" s="217" t="s">
        <v>7722</v>
      </c>
      <c r="G8" s="217" t="s">
        <v>7723</v>
      </c>
      <c r="H8" s="217" t="s">
        <v>7311</v>
      </c>
      <c r="I8" s="217" t="s">
        <v>7733</v>
      </c>
      <c r="J8" s="217"/>
      <c r="K8" s="219">
        <v>432</v>
      </c>
    </row>
    <row r="9" customFormat="false" ht="15" hidden="false" customHeight="false" outlineLevel="0" collapsed="false">
      <c r="A9" s="216">
        <v>45252</v>
      </c>
      <c r="B9" s="217" t="s">
        <v>7306</v>
      </c>
      <c r="C9" s="217" t="s">
        <v>7318</v>
      </c>
      <c r="D9" s="217" t="s">
        <v>9119</v>
      </c>
      <c r="E9" s="218">
        <v>27278</v>
      </c>
      <c r="F9" s="217" t="s">
        <v>7755</v>
      </c>
      <c r="G9" s="217" t="s">
        <v>7756</v>
      </c>
      <c r="H9" s="217" t="s">
        <v>7316</v>
      </c>
      <c r="I9" s="217" t="s">
        <v>7758</v>
      </c>
      <c r="J9" s="217" t="s">
        <v>7759</v>
      </c>
      <c r="K9" s="219">
        <v>246.49</v>
      </c>
    </row>
    <row r="10" customFormat="false" ht="15" hidden="false" customHeight="false" outlineLevel="0" collapsed="false">
      <c r="A10" s="216">
        <v>45264</v>
      </c>
      <c r="B10" s="217" t="s">
        <v>7306</v>
      </c>
      <c r="C10" s="217" t="s">
        <v>7307</v>
      </c>
      <c r="D10" s="217" t="s">
        <v>9120</v>
      </c>
      <c r="E10" s="218" t="s">
        <v>821</v>
      </c>
      <c r="F10" s="217" t="s">
        <v>7740</v>
      </c>
      <c r="G10" s="217" t="s">
        <v>7741</v>
      </c>
      <c r="H10" s="217" t="s">
        <v>7330</v>
      </c>
      <c r="I10" s="217" t="s">
        <v>7778</v>
      </c>
      <c r="J10" s="217"/>
      <c r="K10" s="219">
        <v>278</v>
      </c>
    </row>
    <row r="11" customFormat="false" ht="15" hidden="false" customHeight="false" outlineLevel="0" collapsed="false">
      <c r="A11" s="216">
        <v>45264</v>
      </c>
      <c r="B11" s="217" t="s">
        <v>7306</v>
      </c>
      <c r="C11" s="217" t="s">
        <v>7307</v>
      </c>
      <c r="D11" s="217" t="s">
        <v>9121</v>
      </c>
      <c r="E11" s="218">
        <v>5908</v>
      </c>
      <c r="F11" s="217" t="s">
        <v>7784</v>
      </c>
      <c r="G11" s="217" t="s">
        <v>7785</v>
      </c>
      <c r="H11" s="217" t="s">
        <v>7361</v>
      </c>
      <c r="I11" s="217" t="s">
        <v>7787</v>
      </c>
      <c r="J11" s="217" t="s">
        <v>7788</v>
      </c>
      <c r="K11" s="219">
        <v>214</v>
      </c>
    </row>
    <row r="12" customFormat="false" ht="15" hidden="false" customHeight="false" outlineLevel="0" collapsed="false">
      <c r="A12" s="216">
        <v>45280</v>
      </c>
      <c r="B12" s="217" t="s">
        <v>7591</v>
      </c>
      <c r="C12" s="217" t="s">
        <v>9122</v>
      </c>
      <c r="D12" s="217" t="s">
        <v>7592</v>
      </c>
      <c r="E12" s="218">
        <v>23280</v>
      </c>
      <c r="F12" s="217" t="s">
        <v>7809</v>
      </c>
      <c r="G12" s="217" t="s">
        <v>7810</v>
      </c>
      <c r="H12" s="217" t="s">
        <v>7380</v>
      </c>
      <c r="I12" s="217"/>
      <c r="J12" s="217" t="s">
        <v>9123</v>
      </c>
      <c r="K12" s="219">
        <v>190</v>
      </c>
    </row>
    <row r="13" customFormat="false" ht="15" hidden="false" customHeight="false" outlineLevel="0" collapsed="false">
      <c r="A13" s="220" t="s">
        <v>7720</v>
      </c>
      <c r="B13" s="220"/>
      <c r="C13" s="220"/>
      <c r="D13" s="220"/>
      <c r="E13" s="220"/>
      <c r="F13" s="220"/>
      <c r="G13" s="220"/>
      <c r="H13" s="220"/>
      <c r="I13" s="220"/>
      <c r="J13" s="220"/>
      <c r="K13" s="221" t="n">
        <f aca="false">SUM(K3:K12)</f>
        <v>6742.79</v>
      </c>
    </row>
    <row r="14" customFormat="false" ht="15" hidden="false" customHeight="false" outlineLevel="0" collapsed="false">
      <c r="A14" s="216">
        <v>45329</v>
      </c>
      <c r="B14" s="217" t="s">
        <v>7867</v>
      </c>
      <c r="C14" s="217"/>
      <c r="D14" s="217" t="s">
        <v>7592</v>
      </c>
      <c r="E14" s="218">
        <v>3042</v>
      </c>
      <c r="F14" s="217" t="s">
        <v>7715</v>
      </c>
      <c r="G14" s="217" t="s">
        <v>7781</v>
      </c>
      <c r="H14" s="217"/>
      <c r="I14" s="217" t="s">
        <v>9124</v>
      </c>
      <c r="J14" s="217"/>
      <c r="K14" s="219">
        <v>45</v>
      </c>
    </row>
    <row r="15" customFormat="false" ht="15" hidden="false" customHeight="false" outlineLevel="0" collapsed="false">
      <c r="A15" s="216">
        <v>45349</v>
      </c>
      <c r="B15" s="217" t="s">
        <v>7306</v>
      </c>
      <c r="C15" s="217" t="s">
        <v>7318</v>
      </c>
      <c r="D15" s="217" t="s">
        <v>7892</v>
      </c>
      <c r="E15" s="218">
        <v>10359</v>
      </c>
      <c r="F15" s="217" t="s">
        <v>7893</v>
      </c>
      <c r="G15" s="217" t="s">
        <v>7894</v>
      </c>
      <c r="H15" s="217" t="s">
        <v>7895</v>
      </c>
      <c r="I15" s="217" t="s">
        <v>7897</v>
      </c>
      <c r="J15" s="217"/>
      <c r="K15" s="219">
        <v>193</v>
      </c>
    </row>
    <row r="16" customFormat="false" ht="15" hidden="false" customHeight="false" outlineLevel="0" collapsed="false">
      <c r="A16" s="216">
        <v>45404</v>
      </c>
      <c r="B16" s="217" t="s">
        <v>7306</v>
      </c>
      <c r="C16" s="217" t="s">
        <v>7307</v>
      </c>
      <c r="D16" s="217" t="s">
        <v>7971</v>
      </c>
      <c r="E16" s="218">
        <v>3140</v>
      </c>
      <c r="F16" s="217" t="s">
        <v>7972</v>
      </c>
      <c r="G16" s="217" t="s">
        <v>7973</v>
      </c>
      <c r="H16" s="217" t="s">
        <v>7361</v>
      </c>
      <c r="I16" s="217" t="s">
        <v>7975</v>
      </c>
      <c r="J16" s="217"/>
      <c r="K16" s="219">
        <v>624</v>
      </c>
    </row>
    <row r="17" customFormat="false" ht="15" hidden="false" customHeight="false" outlineLevel="0" collapsed="false">
      <c r="A17" s="216">
        <v>45419</v>
      </c>
      <c r="B17" s="217" t="s">
        <v>7306</v>
      </c>
      <c r="C17" s="217" t="s">
        <v>7318</v>
      </c>
      <c r="D17" s="217" t="s">
        <v>7986</v>
      </c>
      <c r="E17" s="218">
        <v>15164</v>
      </c>
      <c r="F17" s="217" t="s">
        <v>7987</v>
      </c>
      <c r="G17" s="217" t="s">
        <v>7988</v>
      </c>
      <c r="H17" s="217" t="s">
        <v>7989</v>
      </c>
      <c r="I17" s="217" t="s">
        <v>7991</v>
      </c>
      <c r="J17" s="217"/>
      <c r="K17" s="219">
        <v>491</v>
      </c>
    </row>
    <row r="18" customFormat="false" ht="15" hidden="false" customHeight="false" outlineLevel="0" collapsed="false">
      <c r="A18" s="216">
        <v>45484</v>
      </c>
      <c r="B18" s="217" t="s">
        <v>7306</v>
      </c>
      <c r="C18" s="217" t="s">
        <v>7318</v>
      </c>
      <c r="D18" s="217" t="s">
        <v>8025</v>
      </c>
      <c r="E18" s="218">
        <v>22187</v>
      </c>
      <c r="F18" s="217" t="s">
        <v>7726</v>
      </c>
      <c r="G18" s="217" t="s">
        <v>8026</v>
      </c>
      <c r="H18" s="217" t="s">
        <v>8027</v>
      </c>
      <c r="I18" s="217" t="s">
        <v>8028</v>
      </c>
      <c r="J18" s="217"/>
      <c r="K18" s="219">
        <v>1167</v>
      </c>
    </row>
    <row r="19" customFormat="false" ht="15" hidden="false" customHeight="false" outlineLevel="0" collapsed="false">
      <c r="A19" s="216">
        <v>45497</v>
      </c>
      <c r="B19" s="217" t="s">
        <v>7306</v>
      </c>
      <c r="C19" s="217" t="s">
        <v>7307</v>
      </c>
      <c r="D19" s="217" t="s">
        <v>8052</v>
      </c>
      <c r="E19" s="218">
        <v>9113</v>
      </c>
      <c r="F19" s="217" t="s">
        <v>7852</v>
      </c>
      <c r="G19" s="217" t="s">
        <v>8053</v>
      </c>
      <c r="H19" s="217" t="s">
        <v>7361</v>
      </c>
      <c r="I19" s="217" t="s">
        <v>8055</v>
      </c>
      <c r="J19" s="217" t="s">
        <v>8056</v>
      </c>
      <c r="K19" s="219">
        <v>247</v>
      </c>
    </row>
    <row r="20" customFormat="false" ht="15" hidden="false" customHeight="false" outlineLevel="0" collapsed="false">
      <c r="A20" s="216">
        <v>45532</v>
      </c>
      <c r="B20" s="217" t="s">
        <v>7591</v>
      </c>
      <c r="C20" s="217" t="s">
        <v>7307</v>
      </c>
      <c r="D20" s="217" t="s">
        <v>8092</v>
      </c>
      <c r="E20" s="218">
        <v>11568</v>
      </c>
      <c r="F20" s="217" t="s">
        <v>8093</v>
      </c>
      <c r="G20" s="217" t="s">
        <v>7371</v>
      </c>
      <c r="H20" s="217" t="s">
        <v>7411</v>
      </c>
      <c r="I20" s="217"/>
      <c r="J20" s="217" t="s">
        <v>8094</v>
      </c>
      <c r="K20" s="219">
        <v>434</v>
      </c>
    </row>
    <row r="21" customFormat="false" ht="15" hidden="false" customHeight="false" outlineLevel="0" collapsed="false">
      <c r="A21" s="216">
        <v>45624</v>
      </c>
      <c r="B21" s="217" t="s">
        <v>7306</v>
      </c>
      <c r="C21" s="217" t="s">
        <v>7307</v>
      </c>
      <c r="D21" s="217" t="s">
        <v>8203</v>
      </c>
      <c r="E21" s="218">
        <v>19054</v>
      </c>
      <c r="F21" s="217" t="s">
        <v>405</v>
      </c>
      <c r="G21" s="217" t="s">
        <v>8204</v>
      </c>
      <c r="H21" s="217" t="s">
        <v>7350</v>
      </c>
      <c r="I21" s="217" t="s">
        <v>8206</v>
      </c>
      <c r="J21" s="217" t="s">
        <v>8207</v>
      </c>
      <c r="K21" s="219">
        <v>742</v>
      </c>
    </row>
    <row r="22" customFormat="false" ht="15" hidden="false" customHeight="false" outlineLevel="0" collapsed="false">
      <c r="A22" s="216">
        <v>45642</v>
      </c>
      <c r="B22" s="217" t="s">
        <v>9125</v>
      </c>
      <c r="C22" s="217" t="s">
        <v>7318</v>
      </c>
      <c r="D22" s="217" t="s">
        <v>8231</v>
      </c>
      <c r="E22" s="218">
        <v>51</v>
      </c>
      <c r="F22" s="217" t="s">
        <v>7852</v>
      </c>
      <c r="G22" s="217" t="s">
        <v>8232</v>
      </c>
      <c r="H22" s="217" t="s">
        <v>7380</v>
      </c>
      <c r="I22" s="217" t="s">
        <v>8233</v>
      </c>
      <c r="J22" s="217" t="s">
        <v>7913</v>
      </c>
      <c r="K22" s="219">
        <v>842</v>
      </c>
    </row>
    <row r="23" customFormat="false" ht="15" hidden="false" customHeight="false" outlineLevel="0" collapsed="false">
      <c r="A23" s="220" t="s">
        <v>9126</v>
      </c>
      <c r="B23" s="220"/>
      <c r="C23" s="220"/>
      <c r="D23" s="220"/>
      <c r="E23" s="220"/>
      <c r="F23" s="220"/>
      <c r="G23" s="220"/>
      <c r="H23" s="220"/>
      <c r="I23" s="220"/>
      <c r="J23" s="220"/>
      <c r="K23" s="221" t="n">
        <f aca="false">SUM(K14:K22)</f>
        <v>4785</v>
      </c>
    </row>
    <row r="24" customFormat="false" ht="15" hidden="false" customHeight="false" outlineLevel="0" collapsed="false">
      <c r="A24" s="222">
        <v>45677</v>
      </c>
      <c r="B24" s="223" t="s">
        <v>7306</v>
      </c>
      <c r="C24" s="223" t="s">
        <v>7318</v>
      </c>
      <c r="D24" s="223" t="s">
        <v>8296</v>
      </c>
      <c r="E24" s="224">
        <v>27340</v>
      </c>
      <c r="F24" s="223" t="s">
        <v>8297</v>
      </c>
      <c r="G24" s="223" t="s">
        <v>8298</v>
      </c>
      <c r="H24" s="223" t="s">
        <v>7340</v>
      </c>
      <c r="I24" s="223" t="s">
        <v>8299</v>
      </c>
      <c r="J24" s="223" t="s">
        <v>8300</v>
      </c>
      <c r="K24" s="225">
        <v>627.7</v>
      </c>
      <c r="L24" s="226" t="s">
        <v>8302</v>
      </c>
    </row>
    <row r="25" customFormat="false" ht="15" hidden="false" customHeight="false" outlineLevel="0" collapsed="false">
      <c r="A25" s="222">
        <v>45699</v>
      </c>
      <c r="B25" s="223" t="s">
        <v>9125</v>
      </c>
      <c r="C25" s="223" t="s">
        <v>7318</v>
      </c>
      <c r="D25" s="223" t="s">
        <v>8329</v>
      </c>
      <c r="E25" s="224">
        <v>140</v>
      </c>
      <c r="F25" s="223" t="s">
        <v>7460</v>
      </c>
      <c r="G25" s="223" t="s">
        <v>405</v>
      </c>
      <c r="H25" s="223" t="s">
        <v>8010</v>
      </c>
      <c r="I25" s="223" t="s">
        <v>8331</v>
      </c>
      <c r="J25" s="223" t="s">
        <v>8332</v>
      </c>
      <c r="K25" s="225">
        <v>369</v>
      </c>
      <c r="L25" s="226"/>
    </row>
    <row r="26" customFormat="false" ht="15" hidden="false" customHeight="false" outlineLevel="0" collapsed="false">
      <c r="A26" s="222">
        <v>45776</v>
      </c>
      <c r="B26" s="223" t="s">
        <v>7306</v>
      </c>
      <c r="C26" s="223" t="s">
        <v>7307</v>
      </c>
      <c r="D26" s="223" t="s">
        <v>8405</v>
      </c>
      <c r="E26" s="224">
        <v>13668</v>
      </c>
      <c r="F26" s="223" t="s">
        <v>8121</v>
      </c>
      <c r="G26" s="223" t="s">
        <v>8406</v>
      </c>
      <c r="H26" s="223" t="s">
        <v>7372</v>
      </c>
      <c r="I26" s="223" t="s">
        <v>8408</v>
      </c>
      <c r="J26" s="223" t="s">
        <v>8409</v>
      </c>
      <c r="K26" s="225">
        <v>940</v>
      </c>
      <c r="L26" s="226"/>
    </row>
    <row r="27" customFormat="false" ht="15" hidden="false" customHeight="false" outlineLevel="0" collapsed="false">
      <c r="A27" s="227">
        <v>45776</v>
      </c>
      <c r="B27" s="228" t="s">
        <v>7306</v>
      </c>
      <c r="C27" s="229" t="s">
        <v>7318</v>
      </c>
      <c r="D27" s="229" t="s">
        <v>8411</v>
      </c>
      <c r="E27" s="228">
        <v>21911</v>
      </c>
      <c r="F27" s="228" t="s">
        <v>8412</v>
      </c>
      <c r="G27" s="228" t="s">
        <v>7901</v>
      </c>
      <c r="H27" s="228" t="s">
        <v>7934</v>
      </c>
      <c r="I27" s="223" t="s">
        <v>7967</v>
      </c>
      <c r="J27" s="223" t="s">
        <v>8415</v>
      </c>
      <c r="K27" s="225">
        <v>4387</v>
      </c>
      <c r="L27" s="226"/>
    </row>
    <row r="28" customFormat="false" ht="15" hidden="false" customHeight="false" outlineLevel="0" collapsed="false">
      <c r="A28" s="222">
        <v>45776</v>
      </c>
      <c r="B28" s="223" t="s">
        <v>7306</v>
      </c>
      <c r="C28" s="223" t="s">
        <v>7307</v>
      </c>
      <c r="D28" s="223" t="s">
        <v>8421</v>
      </c>
      <c r="E28" s="224">
        <v>3875</v>
      </c>
      <c r="F28" s="223" t="s">
        <v>8001</v>
      </c>
      <c r="G28" s="223" t="s">
        <v>8422</v>
      </c>
      <c r="H28" s="223" t="s">
        <v>7311</v>
      </c>
      <c r="I28" s="223" t="s">
        <v>8426</v>
      </c>
      <c r="J28" s="223" t="s">
        <v>8427</v>
      </c>
      <c r="K28" s="225">
        <v>317</v>
      </c>
      <c r="L28" s="226"/>
    </row>
    <row r="29" customFormat="false" ht="15" hidden="false" customHeight="false" outlineLevel="0" collapsed="false">
      <c r="A29" s="222">
        <v>45791</v>
      </c>
      <c r="B29" s="223" t="s">
        <v>7306</v>
      </c>
      <c r="C29" s="223" t="s">
        <v>7318</v>
      </c>
      <c r="D29" s="223" t="s">
        <v>8502</v>
      </c>
      <c r="E29" s="224">
        <v>16950</v>
      </c>
      <c r="F29" s="223" t="s">
        <v>8503</v>
      </c>
      <c r="G29" s="223" t="s">
        <v>8504</v>
      </c>
      <c r="H29" s="223" t="s">
        <v>7380</v>
      </c>
      <c r="I29" s="223" t="s">
        <v>8244</v>
      </c>
      <c r="J29" s="223" t="s">
        <v>8506</v>
      </c>
      <c r="K29" s="225">
        <v>842</v>
      </c>
      <c r="L29" s="226"/>
    </row>
    <row r="30" customFormat="false" ht="15" hidden="false" customHeight="false" outlineLevel="0" collapsed="false">
      <c r="A30" s="222">
        <v>45797</v>
      </c>
      <c r="B30" s="223" t="s">
        <v>7306</v>
      </c>
      <c r="C30" s="223" t="s">
        <v>7318</v>
      </c>
      <c r="D30" s="223" t="s">
        <v>8519</v>
      </c>
      <c r="E30" s="224">
        <v>20230</v>
      </c>
      <c r="F30" s="223" t="s">
        <v>8520</v>
      </c>
      <c r="G30" s="223" t="s">
        <v>7820</v>
      </c>
      <c r="H30" s="223" t="s">
        <v>7380</v>
      </c>
      <c r="I30" s="223" t="s">
        <v>8521</v>
      </c>
      <c r="J30" s="223" t="s">
        <v>8522</v>
      </c>
      <c r="K30" s="225">
        <v>842</v>
      </c>
      <c r="L30" s="226"/>
    </row>
    <row r="31" customFormat="false" ht="15" hidden="false" customHeight="false" outlineLevel="0" collapsed="false">
      <c r="A31" s="222">
        <v>45868</v>
      </c>
      <c r="B31" s="223" t="s">
        <v>7306</v>
      </c>
      <c r="C31" s="223" t="s">
        <v>7318</v>
      </c>
      <c r="D31" s="223" t="s">
        <v>8563</v>
      </c>
      <c r="E31" s="224">
        <v>5088</v>
      </c>
      <c r="F31" s="223" t="s">
        <v>8564</v>
      </c>
      <c r="G31" s="223" t="s">
        <v>7723</v>
      </c>
      <c r="H31" s="223" t="s">
        <v>7322</v>
      </c>
      <c r="I31" s="223" t="s">
        <v>8317</v>
      </c>
      <c r="J31" s="223" t="s">
        <v>8566</v>
      </c>
      <c r="K31" s="225">
        <v>1206</v>
      </c>
      <c r="L31" s="226"/>
    </row>
    <row r="32" customFormat="false" ht="15" hidden="false" customHeight="false" outlineLevel="0" collapsed="false">
      <c r="A32" s="230">
        <v>45888</v>
      </c>
      <c r="B32" s="231" t="s">
        <v>7306</v>
      </c>
      <c r="C32" s="231" t="s">
        <v>7318</v>
      </c>
      <c r="D32" s="231" t="s">
        <v>8599</v>
      </c>
      <c r="E32" s="232">
        <v>17485</v>
      </c>
      <c r="F32" s="231" t="s">
        <v>8600</v>
      </c>
      <c r="G32" s="231" t="s">
        <v>8601</v>
      </c>
      <c r="H32" s="231" t="s">
        <v>7340</v>
      </c>
      <c r="I32" s="231" t="s">
        <v>8602</v>
      </c>
      <c r="J32" s="231" t="s">
        <v>8603</v>
      </c>
      <c r="K32" s="233">
        <v>434</v>
      </c>
      <c r="L32" s="226"/>
    </row>
    <row r="33" customFormat="false" ht="15" hidden="false" customHeight="false" outlineLevel="0" collapsed="false">
      <c r="A33" s="220" t="s">
        <v>9127</v>
      </c>
      <c r="B33" s="220"/>
      <c r="C33" s="220"/>
      <c r="D33" s="220"/>
      <c r="E33" s="220"/>
      <c r="F33" s="220"/>
      <c r="G33" s="220"/>
      <c r="H33" s="220"/>
      <c r="I33" s="220"/>
      <c r="J33" s="220"/>
      <c r="K33" s="221" t="n">
        <f aca="false">SUM(K24:K32)</f>
        <v>9964.7</v>
      </c>
    </row>
    <row r="35" customFormat="false" ht="15" hidden="false" customHeight="false" outlineLevel="0" collapsed="false">
      <c r="K35" s="234"/>
    </row>
    <row r="37" customFormat="false" ht="15" hidden="false" customHeight="false" outlineLevel="0" collapsed="false">
      <c r="I37" s="235" t="s">
        <v>9128</v>
      </c>
      <c r="J37" s="235"/>
      <c r="K37" s="236" t="n">
        <f aca="false">SUM(K33,K23,K13)</f>
        <v>21492.49</v>
      </c>
    </row>
  </sheetData>
  <mergeCells count="5">
    <mergeCell ref="A13:J13"/>
    <mergeCell ref="A23:J23"/>
    <mergeCell ref="L24:L32"/>
    <mergeCell ref="A33:J33"/>
    <mergeCell ref="I37:J37"/>
  </mergeCells>
  <conditionalFormatting sqref="A27:H27">
    <cfRule type="expression" priority="2" dxfId="27">
      <formula>$S27="FATURADO"</formula>
    </cfRule>
    <cfRule type="expression" priority="3" dxfId="28">
      <formula>$S27="ABERTO"</formula>
    </cfRule>
    <cfRule type="expression" priority="4" dxfId="29">
      <formula>$S27="FATURAR"</formula>
    </cfRule>
    <cfRule type="expression" priority="5" dxfId="30">
      <formula>$S27="FECHADO"</formula>
    </cfRule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S1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Q16" activeCellId="1" sqref="409:409 Q16"/>
    </sheetView>
  </sheetViews>
  <sheetFormatPr defaultColWidth="8.6796875" defaultRowHeight="15" customHeight="false" zeroHeight="false" outlineLevelRow="0" outlineLevelCol="0"/>
  <cols>
    <col collapsed="false" customWidth="true" hidden="false" outlineLevel="0" max="2" min="1" style="0" width="10.71"/>
    <col collapsed="false" customWidth="true" hidden="false" outlineLevel="0" max="3" min="3" style="0" width="11.14"/>
    <col collapsed="false" customWidth="true" hidden="false" outlineLevel="0" max="4" min="4" style="0" width="9.86"/>
    <col collapsed="false" customWidth="true" hidden="false" outlineLevel="0" max="5" min="5" style="0" width="11"/>
    <col collapsed="false" customWidth="true" hidden="false" outlineLevel="0" max="6" min="6" style="0" width="21.29"/>
    <col collapsed="false" customWidth="true" hidden="false" outlineLevel="0" max="7" min="7" style="0" width="25.57"/>
    <col collapsed="false" customWidth="true" hidden="false" outlineLevel="0" max="8" min="8" style="0" width="26.42"/>
    <col collapsed="false" customWidth="true" hidden="true" outlineLevel="0" max="9" min="9" style="0" width="29.57"/>
    <col collapsed="false" customWidth="true" hidden="false" outlineLevel="0" max="10" min="10" style="0" width="10.71"/>
    <col collapsed="false" customWidth="true" hidden="false" outlineLevel="0" max="11" min="11" style="0" width="12.29"/>
    <col collapsed="false" customWidth="true" hidden="false" outlineLevel="0" max="12" min="12" style="0" width="16"/>
    <col collapsed="false" customWidth="true" hidden="false" outlineLevel="0" max="13" min="13" style="0" width="11.85"/>
    <col collapsed="false" customWidth="true" hidden="false" outlineLevel="0" max="14" min="14" style="237" width="12.71"/>
    <col collapsed="false" customWidth="true" hidden="false" outlineLevel="0" max="15" min="15" style="237" width="11.71"/>
    <col collapsed="false" customWidth="true" hidden="false" outlineLevel="0" max="16" min="16" style="0" width="29"/>
    <col collapsed="false" customWidth="true" hidden="false" outlineLevel="0" max="17" min="17" style="0" width="50.15"/>
    <col collapsed="false" customWidth="true" hidden="false" outlineLevel="0" max="18" min="18" style="0" width="10.14"/>
  </cols>
  <sheetData>
    <row r="1" customFormat="false" ht="15" hidden="false" customHeight="false" outlineLevel="0" collapsed="false">
      <c r="A1" s="1" t="s">
        <v>7297</v>
      </c>
      <c r="B1" s="1" t="s">
        <v>7298</v>
      </c>
      <c r="C1" s="1" t="s">
        <v>7299</v>
      </c>
      <c r="D1" s="1" t="s">
        <v>7300</v>
      </c>
      <c r="E1" s="1" t="s">
        <v>7301</v>
      </c>
      <c r="F1" s="1" t="s">
        <v>9103</v>
      </c>
      <c r="G1" s="1" t="s">
        <v>7303</v>
      </c>
      <c r="H1" s="1" t="s">
        <v>7304</v>
      </c>
      <c r="I1" s="1" t="s">
        <v>7305</v>
      </c>
      <c r="J1" s="1" t="s">
        <v>9110</v>
      </c>
      <c r="K1" s="1" t="s">
        <v>9104</v>
      </c>
      <c r="L1" s="1" t="s">
        <v>9111</v>
      </c>
      <c r="M1" s="1" t="s">
        <v>7545</v>
      </c>
      <c r="N1" s="238" t="s">
        <v>9129</v>
      </c>
      <c r="O1" s="238" t="s">
        <v>9105</v>
      </c>
      <c r="P1" s="1" t="s">
        <v>9106</v>
      </c>
      <c r="Q1" s="238" t="s">
        <v>9107</v>
      </c>
      <c r="R1" s="1" t="s">
        <v>9109</v>
      </c>
      <c r="S1" s="1" t="s">
        <v>7554</v>
      </c>
    </row>
    <row r="2" customFormat="false" ht="16.5" hidden="false" customHeight="true" outlineLevel="0" collapsed="false">
      <c r="A2" s="227">
        <v>44929</v>
      </c>
      <c r="B2" s="228" t="s">
        <v>7574</v>
      </c>
      <c r="C2" s="228" t="s">
        <v>7318</v>
      </c>
      <c r="D2" s="228" t="s">
        <v>9112</v>
      </c>
      <c r="E2" s="228">
        <v>34606</v>
      </c>
      <c r="F2" s="228" t="s">
        <v>7576</v>
      </c>
      <c r="G2" s="239" t="s">
        <v>7577</v>
      </c>
      <c r="H2" s="239" t="s">
        <v>7361</v>
      </c>
      <c r="I2" s="239" t="s">
        <v>7578</v>
      </c>
      <c r="J2" s="228" t="s">
        <v>7579</v>
      </c>
      <c r="K2" s="240"/>
      <c r="L2" s="241">
        <v>397</v>
      </c>
      <c r="M2" s="242"/>
      <c r="N2" s="242"/>
      <c r="O2" s="242"/>
      <c r="P2" s="242"/>
      <c r="Q2" s="240" t="s">
        <v>7580</v>
      </c>
      <c r="R2" s="243" t="s">
        <v>7581</v>
      </c>
      <c r="S2" s="244"/>
    </row>
    <row r="3" customFormat="false" ht="16.5" hidden="false" customHeight="true" outlineLevel="0" collapsed="false">
      <c r="A3" s="227">
        <v>44930</v>
      </c>
      <c r="B3" s="228" t="s">
        <v>7555</v>
      </c>
      <c r="C3" s="245" t="s">
        <v>7307</v>
      </c>
      <c r="D3" s="245" t="s">
        <v>9113</v>
      </c>
      <c r="E3" s="228">
        <v>1635</v>
      </c>
      <c r="F3" s="228" t="s">
        <v>7583</v>
      </c>
      <c r="G3" s="228" t="s">
        <v>7321</v>
      </c>
      <c r="H3" s="228" t="s">
        <v>7316</v>
      </c>
      <c r="I3" s="228" t="s">
        <v>7584</v>
      </c>
      <c r="J3" s="228" t="s">
        <v>7585</v>
      </c>
      <c r="K3" s="240"/>
      <c r="L3" s="241" t="s">
        <v>9130</v>
      </c>
      <c r="M3" s="242"/>
      <c r="N3" s="242"/>
      <c r="O3" s="242"/>
      <c r="P3" s="242"/>
      <c r="Q3" s="240" t="s">
        <v>7586</v>
      </c>
      <c r="R3" s="243" t="s">
        <v>7581</v>
      </c>
      <c r="S3" s="244"/>
    </row>
    <row r="4" customFormat="false" ht="16.5" hidden="false" customHeight="true" outlineLevel="0" collapsed="false">
      <c r="A4" s="227">
        <v>44993</v>
      </c>
      <c r="B4" s="228" t="s">
        <v>7574</v>
      </c>
      <c r="C4" s="228" t="s">
        <v>7307</v>
      </c>
      <c r="D4" s="228" t="s">
        <v>9114</v>
      </c>
      <c r="E4" s="228">
        <v>34347</v>
      </c>
      <c r="F4" s="228" t="s">
        <v>7603</v>
      </c>
      <c r="G4" s="239" t="s">
        <v>7604</v>
      </c>
      <c r="H4" s="239" t="s">
        <v>7361</v>
      </c>
      <c r="I4" s="239" t="s">
        <v>7605</v>
      </c>
      <c r="J4" s="228" t="s">
        <v>7606</v>
      </c>
      <c r="K4" s="240" t="s">
        <v>7607</v>
      </c>
      <c r="L4" s="241">
        <v>445</v>
      </c>
      <c r="M4" s="242" t="s">
        <v>7555</v>
      </c>
      <c r="N4" s="242"/>
      <c r="O4" s="242"/>
      <c r="P4" s="246">
        <v>8300025</v>
      </c>
      <c r="Q4" s="240" t="s">
        <v>7608</v>
      </c>
      <c r="R4" s="243" t="s">
        <v>7581</v>
      </c>
      <c r="S4" s="244"/>
    </row>
    <row r="5" s="249" customFormat="true" ht="16.5" hidden="false" customHeight="true" outlineLevel="0" collapsed="false">
      <c r="A5" s="227">
        <v>45110</v>
      </c>
      <c r="B5" s="228" t="s">
        <v>7591</v>
      </c>
      <c r="C5" s="228" t="s">
        <v>7318</v>
      </c>
      <c r="D5" s="228" t="s">
        <v>9115</v>
      </c>
      <c r="E5" s="228">
        <v>19550</v>
      </c>
      <c r="F5" s="228" t="s">
        <v>7669</v>
      </c>
      <c r="G5" s="247" t="s">
        <v>7670</v>
      </c>
      <c r="H5" s="228" t="s">
        <v>9116</v>
      </c>
      <c r="I5" s="239"/>
      <c r="J5" s="228" t="s">
        <v>7671</v>
      </c>
      <c r="K5" s="240"/>
      <c r="L5" s="241">
        <v>769.3</v>
      </c>
      <c r="M5" s="242" t="s">
        <v>7591</v>
      </c>
      <c r="N5" s="242"/>
      <c r="O5" s="227"/>
      <c r="P5" s="242"/>
      <c r="Q5" s="248" t="s">
        <v>7672</v>
      </c>
      <c r="R5" s="243" t="s">
        <v>7581</v>
      </c>
      <c r="S5" s="244"/>
    </row>
    <row r="6" customFormat="false" ht="16.5" hidden="false" customHeight="true" outlineLevel="0" collapsed="false">
      <c r="A6" s="227">
        <v>45182</v>
      </c>
      <c r="B6" s="228" t="s">
        <v>7591</v>
      </c>
      <c r="C6" s="228" t="s">
        <v>7318</v>
      </c>
      <c r="D6" s="228" t="s">
        <v>7592</v>
      </c>
      <c r="E6" s="228">
        <v>16616</v>
      </c>
      <c r="F6" s="228" t="s">
        <v>7687</v>
      </c>
      <c r="G6" s="239" t="s">
        <v>7688</v>
      </c>
      <c r="H6" s="250" t="s">
        <v>9117</v>
      </c>
      <c r="I6" s="228" t="s">
        <v>7700</v>
      </c>
      <c r="J6" s="228" t="s">
        <v>7701</v>
      </c>
      <c r="K6" s="240" t="s">
        <v>7702</v>
      </c>
      <c r="L6" s="241">
        <v>3676</v>
      </c>
      <c r="M6" s="242" t="s">
        <v>7591</v>
      </c>
      <c r="N6" s="242"/>
      <c r="O6" s="242"/>
      <c r="P6" s="242"/>
      <c r="Q6" s="240" t="s">
        <v>7703</v>
      </c>
      <c r="R6" s="243" t="s">
        <v>7581</v>
      </c>
      <c r="S6" s="244"/>
    </row>
    <row r="7" s="249" customFormat="true" ht="16.5" hidden="false" customHeight="true" outlineLevel="0" collapsed="false">
      <c r="A7" s="227">
        <v>45246</v>
      </c>
      <c r="B7" s="228" t="s">
        <v>7591</v>
      </c>
      <c r="C7" s="228" t="s">
        <v>7307</v>
      </c>
      <c r="D7" s="228" t="s">
        <v>9118</v>
      </c>
      <c r="E7" s="228">
        <v>6637</v>
      </c>
      <c r="F7" s="228" t="s">
        <v>7722</v>
      </c>
      <c r="G7" s="228" t="s">
        <v>7723</v>
      </c>
      <c r="H7" s="228" t="s">
        <v>7311</v>
      </c>
      <c r="I7" s="228" t="s">
        <v>7732</v>
      </c>
      <c r="J7" s="228" t="s">
        <v>7733</v>
      </c>
      <c r="K7" s="240"/>
      <c r="L7" s="241">
        <v>432</v>
      </c>
      <c r="M7" s="242" t="s">
        <v>7591</v>
      </c>
      <c r="N7" s="242"/>
      <c r="O7" s="242"/>
      <c r="P7" s="242"/>
      <c r="Q7" s="240" t="s">
        <v>7734</v>
      </c>
      <c r="R7" s="243" t="s">
        <v>7581</v>
      </c>
      <c r="S7" s="244"/>
    </row>
    <row r="8" customFormat="false" ht="16.5" hidden="false" customHeight="true" outlineLevel="0" collapsed="false">
      <c r="A8" s="227">
        <v>45252</v>
      </c>
      <c r="B8" s="228" t="s">
        <v>7306</v>
      </c>
      <c r="C8" s="228" t="s">
        <v>7318</v>
      </c>
      <c r="D8" s="228" t="s">
        <v>9119</v>
      </c>
      <c r="E8" s="228">
        <v>27278</v>
      </c>
      <c r="F8" s="228" t="s">
        <v>7755</v>
      </c>
      <c r="G8" s="228" t="s">
        <v>7756</v>
      </c>
      <c r="H8" s="228" t="s">
        <v>7316</v>
      </c>
      <c r="I8" s="228" t="s">
        <v>7757</v>
      </c>
      <c r="J8" s="228" t="s">
        <v>7758</v>
      </c>
      <c r="K8" s="240" t="s">
        <v>7759</v>
      </c>
      <c r="L8" s="241">
        <v>246.49</v>
      </c>
      <c r="M8" s="242" t="s">
        <v>7306</v>
      </c>
      <c r="N8" s="242"/>
      <c r="O8" s="242"/>
      <c r="P8" s="242"/>
      <c r="Q8" s="240"/>
      <c r="R8" s="243" t="s">
        <v>7581</v>
      </c>
      <c r="S8" s="244"/>
    </row>
    <row r="9" s="249" customFormat="true" ht="16.5" hidden="false" customHeight="true" outlineLevel="0" collapsed="false">
      <c r="A9" s="227">
        <v>45281</v>
      </c>
      <c r="B9" s="228" t="s">
        <v>7306</v>
      </c>
      <c r="C9" s="228" t="s">
        <v>7307</v>
      </c>
      <c r="D9" s="228" t="s">
        <v>9120</v>
      </c>
      <c r="E9" s="251" t="s">
        <v>821</v>
      </c>
      <c r="F9" s="228" t="s">
        <v>7740</v>
      </c>
      <c r="G9" s="228" t="s">
        <v>7741</v>
      </c>
      <c r="H9" s="228" t="s">
        <v>7330</v>
      </c>
      <c r="I9" s="228" t="s">
        <v>7777</v>
      </c>
      <c r="J9" s="228" t="s">
        <v>7778</v>
      </c>
      <c r="K9" s="240"/>
      <c r="L9" s="241">
        <v>278</v>
      </c>
      <c r="M9" s="242" t="s">
        <v>7306</v>
      </c>
      <c r="N9" s="242" t="s">
        <v>8420</v>
      </c>
      <c r="O9" s="242"/>
      <c r="P9" s="246"/>
      <c r="Q9" s="240"/>
      <c r="R9" s="243" t="s">
        <v>7581</v>
      </c>
      <c r="S9" s="244"/>
    </row>
    <row r="10" customFormat="false" ht="16.5" hidden="false" customHeight="true" outlineLevel="0" collapsed="false">
      <c r="A10" s="227">
        <v>45281</v>
      </c>
      <c r="B10" s="228" t="s">
        <v>7306</v>
      </c>
      <c r="C10" s="228" t="s">
        <v>7307</v>
      </c>
      <c r="D10" s="228" t="s">
        <v>9121</v>
      </c>
      <c r="E10" s="228">
        <v>5908</v>
      </c>
      <c r="F10" s="228" t="s">
        <v>7784</v>
      </c>
      <c r="G10" s="228" t="s">
        <v>7785</v>
      </c>
      <c r="H10" s="228" t="s">
        <v>7361</v>
      </c>
      <c r="I10" s="228" t="s">
        <v>7786</v>
      </c>
      <c r="J10" s="228" t="s">
        <v>7787</v>
      </c>
      <c r="K10" s="240" t="s">
        <v>7788</v>
      </c>
      <c r="L10" s="241">
        <v>214</v>
      </c>
      <c r="M10" s="242"/>
      <c r="N10" s="242" t="s">
        <v>8420</v>
      </c>
      <c r="O10" s="252"/>
      <c r="P10" s="253" t="s">
        <v>7789</v>
      </c>
      <c r="Q10" s="240" t="s">
        <v>7790</v>
      </c>
      <c r="R10" s="243" t="s">
        <v>7581</v>
      </c>
      <c r="S10" s="244"/>
    </row>
    <row r="11" customFormat="false" ht="16.5" hidden="false" customHeight="true" outlineLevel="0" collapsed="false">
      <c r="A11" s="227">
        <v>45280</v>
      </c>
      <c r="B11" s="228" t="s">
        <v>7591</v>
      </c>
      <c r="C11" s="228"/>
      <c r="D11" s="228" t="s">
        <v>7592</v>
      </c>
      <c r="E11" s="228">
        <v>23280</v>
      </c>
      <c r="F11" s="228" t="s">
        <v>7809</v>
      </c>
      <c r="G11" s="228" t="s">
        <v>7810</v>
      </c>
      <c r="H11" s="228" t="s">
        <v>7380</v>
      </c>
      <c r="I11" s="228" t="s">
        <v>7811</v>
      </c>
      <c r="J11" s="228"/>
      <c r="K11" s="228" t="s">
        <v>9131</v>
      </c>
      <c r="L11" s="241">
        <v>421</v>
      </c>
      <c r="M11" s="242" t="s">
        <v>7591</v>
      </c>
      <c r="N11" s="242" t="s">
        <v>8420</v>
      </c>
      <c r="O11" s="242"/>
      <c r="P11" s="242"/>
      <c r="Q11" s="240" t="s">
        <v>9132</v>
      </c>
      <c r="R11" s="228" t="s">
        <v>7581</v>
      </c>
      <c r="S11" s="244"/>
    </row>
    <row r="12" customFormat="false" ht="16.5" hidden="false" customHeight="true" outlineLevel="0" collapsed="false">
      <c r="A12" s="254"/>
      <c r="B12" s="255"/>
      <c r="C12" s="255"/>
      <c r="D12" s="255"/>
      <c r="E12" s="255"/>
      <c r="F12" s="256"/>
      <c r="G12" s="256"/>
      <c r="H12" s="256"/>
      <c r="I12" s="256"/>
      <c r="J12" s="256"/>
      <c r="K12" s="257"/>
      <c r="L12" s="258"/>
      <c r="M12" s="259"/>
      <c r="N12" s="259"/>
      <c r="O12" s="259"/>
      <c r="P12" s="259"/>
      <c r="Q12" s="257"/>
      <c r="R12" s="256"/>
      <c r="S12" s="244"/>
    </row>
    <row r="13" customFormat="false" ht="16.5" hidden="false" customHeight="true" outlineLevel="0" collapsed="false">
      <c r="A13" s="227">
        <v>45329</v>
      </c>
      <c r="B13" s="228" t="s">
        <v>7867</v>
      </c>
      <c r="C13" s="245"/>
      <c r="D13" s="245" t="s">
        <v>7592</v>
      </c>
      <c r="E13" s="228">
        <v>3042</v>
      </c>
      <c r="F13" s="228" t="s">
        <v>7715</v>
      </c>
      <c r="G13" s="228" t="s">
        <v>7781</v>
      </c>
      <c r="H13" s="228" t="s">
        <v>7361</v>
      </c>
      <c r="I13" s="228" t="s">
        <v>7868</v>
      </c>
      <c r="J13" s="228" t="s">
        <v>9124</v>
      </c>
      <c r="K13" s="240"/>
      <c r="L13" s="260">
        <v>45</v>
      </c>
      <c r="M13" s="241" t="s">
        <v>7867</v>
      </c>
      <c r="N13" s="241"/>
      <c r="O13" s="241"/>
      <c r="P13" s="241"/>
      <c r="Q13" s="228" t="s">
        <v>7869</v>
      </c>
      <c r="R13" s="261" t="s">
        <v>7581</v>
      </c>
      <c r="S13" s="261"/>
    </row>
    <row r="14" customFormat="false" ht="16.5" hidden="false" customHeight="true" outlineLevel="0" collapsed="false">
      <c r="A14" s="227">
        <v>45349</v>
      </c>
      <c r="B14" s="228" t="s">
        <v>7306</v>
      </c>
      <c r="C14" s="228" t="s">
        <v>7318</v>
      </c>
      <c r="D14" s="228" t="s">
        <v>7892</v>
      </c>
      <c r="E14" s="228">
        <v>10359</v>
      </c>
      <c r="F14" s="228" t="s">
        <v>7893</v>
      </c>
      <c r="G14" s="228" t="s">
        <v>7894</v>
      </c>
      <c r="H14" s="228" t="s">
        <v>7895</v>
      </c>
      <c r="I14" s="228" t="s">
        <v>7896</v>
      </c>
      <c r="J14" s="228" t="s">
        <v>7897</v>
      </c>
      <c r="K14" s="240"/>
      <c r="L14" s="260">
        <v>193</v>
      </c>
      <c r="M14" s="242" t="s">
        <v>7306</v>
      </c>
      <c r="N14" s="242"/>
      <c r="O14" s="242"/>
      <c r="P14" s="242"/>
      <c r="Q14" s="228" t="s">
        <v>7898</v>
      </c>
      <c r="R14" s="243" t="s">
        <v>7581</v>
      </c>
      <c r="S14" s="261"/>
    </row>
    <row r="15" customFormat="false" ht="16.5" hidden="false" customHeight="true" outlineLevel="0" collapsed="false">
      <c r="A15" s="227">
        <v>45404</v>
      </c>
      <c r="B15" s="228" t="s">
        <v>7306</v>
      </c>
      <c r="C15" s="245" t="s">
        <v>7307</v>
      </c>
      <c r="D15" s="245" t="s">
        <v>7971</v>
      </c>
      <c r="E15" s="228">
        <v>3140</v>
      </c>
      <c r="F15" s="228" t="s">
        <v>7972</v>
      </c>
      <c r="G15" s="228" t="s">
        <v>7973</v>
      </c>
      <c r="H15" s="228" t="s">
        <v>7361</v>
      </c>
      <c r="I15" s="228" t="s">
        <v>7974</v>
      </c>
      <c r="J15" s="228" t="s">
        <v>7975</v>
      </c>
      <c r="K15" s="262"/>
      <c r="L15" s="263">
        <v>624</v>
      </c>
      <c r="M15" s="241"/>
      <c r="N15" s="241" t="s">
        <v>9133</v>
      </c>
      <c r="O15" s="241"/>
      <c r="P15" s="264">
        <v>4.10017721994721E+020</v>
      </c>
      <c r="Q15" s="228" t="s">
        <v>7976</v>
      </c>
      <c r="R15" s="243" t="s">
        <v>7581</v>
      </c>
      <c r="S15" s="265"/>
    </row>
    <row r="16" customFormat="false" ht="16.5" hidden="false" customHeight="true" outlineLevel="0" collapsed="false">
      <c r="A16" s="227">
        <v>45776</v>
      </c>
      <c r="B16" s="228" t="s">
        <v>7306</v>
      </c>
      <c r="C16" s="245" t="s">
        <v>7318</v>
      </c>
      <c r="D16" s="245" t="s">
        <v>8411</v>
      </c>
      <c r="E16" s="228">
        <v>21911</v>
      </c>
      <c r="F16" s="228" t="s">
        <v>8412</v>
      </c>
      <c r="G16" s="228" t="s">
        <v>7901</v>
      </c>
      <c r="H16" s="228" t="s">
        <v>7934</v>
      </c>
      <c r="I16" s="228" t="s">
        <v>8413</v>
      </c>
      <c r="J16" s="228" t="s">
        <v>8414</v>
      </c>
      <c r="K16" s="240" t="s">
        <v>8415</v>
      </c>
      <c r="L16" s="241">
        <v>4387</v>
      </c>
      <c r="M16" s="241" t="s">
        <v>7306</v>
      </c>
      <c r="N16" s="266"/>
      <c r="O16" s="267"/>
      <c r="P16" s="266"/>
      <c r="Q16" s="266" t="s">
        <v>8416</v>
      </c>
      <c r="R16" s="243" t="s">
        <v>7581</v>
      </c>
      <c r="S16" s="244"/>
    </row>
    <row r="17" customFormat="false" ht="16.5" hidden="false" customHeight="true" outlineLevel="0" collapsed="false">
      <c r="A17" s="227">
        <v>45419</v>
      </c>
      <c r="B17" s="228" t="s">
        <v>7306</v>
      </c>
      <c r="C17" s="245" t="s">
        <v>7318</v>
      </c>
      <c r="D17" s="245" t="s">
        <v>7986</v>
      </c>
      <c r="E17" s="228">
        <v>15164</v>
      </c>
      <c r="F17" s="228" t="s">
        <v>7987</v>
      </c>
      <c r="G17" s="228" t="s">
        <v>7988</v>
      </c>
      <c r="H17" s="228" t="s">
        <v>7989</v>
      </c>
      <c r="I17" s="228" t="s">
        <v>7990</v>
      </c>
      <c r="J17" s="228" t="s">
        <v>7991</v>
      </c>
      <c r="K17" s="262"/>
      <c r="L17" s="263">
        <v>491</v>
      </c>
      <c r="M17" s="241"/>
      <c r="N17" s="268" t="s">
        <v>8420</v>
      </c>
      <c r="O17" s="268"/>
      <c r="P17" s="268"/>
      <c r="Q17" s="228" t="s">
        <v>7992</v>
      </c>
      <c r="R17" s="243" t="s">
        <v>7581</v>
      </c>
      <c r="S17" s="261"/>
    </row>
    <row r="18" customFormat="false" ht="16.5" hidden="false" customHeight="true" outlineLevel="0" collapsed="false">
      <c r="A18" s="227">
        <v>45484</v>
      </c>
      <c r="B18" s="228" t="s">
        <v>7306</v>
      </c>
      <c r="C18" s="245" t="s">
        <v>7318</v>
      </c>
      <c r="D18" s="245" t="s">
        <v>8025</v>
      </c>
      <c r="E18" s="228">
        <v>22187</v>
      </c>
      <c r="F18" s="228" t="s">
        <v>7726</v>
      </c>
      <c r="G18" s="228" t="s">
        <v>8026</v>
      </c>
      <c r="H18" s="228" t="s">
        <v>8027</v>
      </c>
      <c r="I18" s="228" t="s">
        <v>7902</v>
      </c>
      <c r="J18" s="228" t="s">
        <v>8028</v>
      </c>
      <c r="K18" s="262"/>
      <c r="L18" s="263">
        <v>1167</v>
      </c>
      <c r="M18" s="242" t="s">
        <v>7306</v>
      </c>
      <c r="N18" s="242" t="s">
        <v>8420</v>
      </c>
      <c r="O18" s="242"/>
      <c r="P18" s="242"/>
      <c r="Q18" s="228" t="s">
        <v>7581</v>
      </c>
      <c r="R18" s="243" t="s">
        <v>7581</v>
      </c>
      <c r="S18" s="261"/>
    </row>
    <row r="19" customFormat="false" ht="16.5" hidden="false" customHeight="true" outlineLevel="0" collapsed="false">
      <c r="A19" s="227">
        <v>45497</v>
      </c>
      <c r="B19" s="228" t="s">
        <v>7306</v>
      </c>
      <c r="C19" s="245" t="s">
        <v>7307</v>
      </c>
      <c r="D19" s="245" t="s">
        <v>8052</v>
      </c>
      <c r="E19" s="228">
        <v>9113</v>
      </c>
      <c r="F19" s="228" t="s">
        <v>7852</v>
      </c>
      <c r="G19" s="228" t="s">
        <v>8053</v>
      </c>
      <c r="H19" s="228" t="s">
        <v>7361</v>
      </c>
      <c r="I19" s="228" t="s">
        <v>8054</v>
      </c>
      <c r="J19" s="228" t="s">
        <v>8055</v>
      </c>
      <c r="K19" s="262" t="s">
        <v>8056</v>
      </c>
      <c r="L19" s="263">
        <v>247</v>
      </c>
      <c r="M19" s="241"/>
      <c r="N19" s="241"/>
      <c r="O19" s="241"/>
      <c r="P19" s="241" t="s">
        <v>8057</v>
      </c>
      <c r="Q19" s="228"/>
      <c r="R19" s="228" t="s">
        <v>7581</v>
      </c>
      <c r="S19" s="261"/>
    </row>
    <row r="20" customFormat="false" ht="16.5" hidden="false" customHeight="true" outlineLevel="0" collapsed="false">
      <c r="A20" s="227">
        <v>45791</v>
      </c>
      <c r="B20" s="228" t="s">
        <v>7306</v>
      </c>
      <c r="C20" s="245" t="s">
        <v>7318</v>
      </c>
      <c r="D20" s="245" t="s">
        <v>8502</v>
      </c>
      <c r="E20" s="228">
        <v>16950</v>
      </c>
      <c r="F20" s="228" t="s">
        <v>8503</v>
      </c>
      <c r="G20" s="228" t="s">
        <v>8504</v>
      </c>
      <c r="H20" s="228" t="s">
        <v>7380</v>
      </c>
      <c r="I20" s="228" t="s">
        <v>8505</v>
      </c>
      <c r="J20" s="228" t="s">
        <v>8244</v>
      </c>
      <c r="K20" s="240" t="s">
        <v>8506</v>
      </c>
      <c r="L20" s="241">
        <v>842</v>
      </c>
      <c r="M20" s="241" t="s">
        <v>7306</v>
      </c>
      <c r="N20" s="266"/>
      <c r="O20" s="266"/>
      <c r="P20" s="266"/>
      <c r="Q20" s="240" t="s">
        <v>8507</v>
      </c>
      <c r="R20" s="243" t="s">
        <v>7581</v>
      </c>
      <c r="S20" s="244"/>
    </row>
    <row r="21" customFormat="false" ht="16.5" hidden="false" customHeight="true" outlineLevel="0" collapsed="false">
      <c r="A21" s="227">
        <v>45532</v>
      </c>
      <c r="B21" s="228" t="s">
        <v>7591</v>
      </c>
      <c r="C21" s="245" t="s">
        <v>7307</v>
      </c>
      <c r="D21" s="245" t="s">
        <v>8092</v>
      </c>
      <c r="E21" s="228">
        <v>11568</v>
      </c>
      <c r="F21" s="228" t="s">
        <v>8093</v>
      </c>
      <c r="G21" s="228" t="s">
        <v>7371</v>
      </c>
      <c r="H21" s="228" t="s">
        <v>7411</v>
      </c>
      <c r="I21" s="228" t="s">
        <v>8042</v>
      </c>
      <c r="J21" s="228"/>
      <c r="K21" s="262" t="s">
        <v>8094</v>
      </c>
      <c r="L21" s="263">
        <v>434</v>
      </c>
      <c r="M21" s="241"/>
      <c r="N21" s="241" t="s">
        <v>8420</v>
      </c>
      <c r="O21" s="241"/>
      <c r="P21" s="246">
        <v>3.10027881924371E+020</v>
      </c>
      <c r="Q21" s="228" t="s">
        <v>8095</v>
      </c>
      <c r="R21" s="243" t="s">
        <v>7581</v>
      </c>
      <c r="S21" s="261"/>
    </row>
    <row r="22" customFormat="false" ht="16.5" hidden="false" customHeight="true" outlineLevel="0" collapsed="false">
      <c r="A22" s="227">
        <v>45549</v>
      </c>
      <c r="B22" s="228" t="s">
        <v>7306</v>
      </c>
      <c r="C22" s="228" t="s">
        <v>7307</v>
      </c>
      <c r="D22" s="228" t="s">
        <v>8108</v>
      </c>
      <c r="E22" s="228">
        <v>20915</v>
      </c>
      <c r="F22" s="228" t="s">
        <v>8109</v>
      </c>
      <c r="G22" s="228" t="s">
        <v>9134</v>
      </c>
      <c r="H22" s="228" t="s">
        <v>7377</v>
      </c>
      <c r="I22" s="228" t="s">
        <v>7752</v>
      </c>
      <c r="J22" s="228"/>
      <c r="K22" s="240" t="s">
        <v>8111</v>
      </c>
      <c r="L22" s="241">
        <v>55</v>
      </c>
      <c r="M22" s="266"/>
      <c r="N22" s="266"/>
      <c r="O22" s="266"/>
      <c r="P22" s="266"/>
      <c r="Q22" s="228" t="s">
        <v>8112</v>
      </c>
      <c r="R22" s="243" t="s">
        <v>7581</v>
      </c>
      <c r="S22" s="261"/>
    </row>
    <row r="23" customFormat="false" ht="16.5" hidden="false" customHeight="true" outlineLevel="0" collapsed="false">
      <c r="A23" s="227">
        <v>45624</v>
      </c>
      <c r="B23" s="228" t="s">
        <v>7306</v>
      </c>
      <c r="C23" s="245" t="s">
        <v>7307</v>
      </c>
      <c r="D23" s="245" t="s">
        <v>8203</v>
      </c>
      <c r="E23" s="228">
        <v>19054</v>
      </c>
      <c r="F23" s="228" t="s">
        <v>405</v>
      </c>
      <c r="G23" s="228" t="s">
        <v>8204</v>
      </c>
      <c r="H23" s="228" t="s">
        <v>7350</v>
      </c>
      <c r="I23" s="228" t="s">
        <v>8205</v>
      </c>
      <c r="J23" s="228" t="s">
        <v>8206</v>
      </c>
      <c r="K23" s="262" t="s">
        <v>8207</v>
      </c>
      <c r="L23" s="263">
        <v>742</v>
      </c>
      <c r="M23" s="266" t="s">
        <v>7591</v>
      </c>
      <c r="N23" s="266"/>
      <c r="O23" s="266"/>
      <c r="P23" s="251" t="s">
        <v>8208</v>
      </c>
      <c r="Q23" s="228" t="s">
        <v>8209</v>
      </c>
      <c r="R23" s="243" t="s">
        <v>7581</v>
      </c>
      <c r="S23" s="261"/>
    </row>
    <row r="24" customFormat="false" ht="16.5" hidden="false" customHeight="true" outlineLevel="0" collapsed="false">
      <c r="A24" s="227">
        <v>45642</v>
      </c>
      <c r="B24" s="228" t="s">
        <v>9125</v>
      </c>
      <c r="C24" s="245" t="s">
        <v>7318</v>
      </c>
      <c r="D24" s="245" t="s">
        <v>8231</v>
      </c>
      <c r="E24" s="228">
        <v>51</v>
      </c>
      <c r="F24" s="228" t="s">
        <v>7852</v>
      </c>
      <c r="G24" s="228" t="s">
        <v>8232</v>
      </c>
      <c r="H24" s="228" t="s">
        <v>7380</v>
      </c>
      <c r="I24" s="228" t="s">
        <v>7590</v>
      </c>
      <c r="J24" s="228" t="s">
        <v>8233</v>
      </c>
      <c r="K24" s="262" t="s">
        <v>7913</v>
      </c>
      <c r="L24" s="263">
        <v>842</v>
      </c>
      <c r="M24" s="241" t="s">
        <v>7306</v>
      </c>
      <c r="N24" s="241" t="s">
        <v>8420</v>
      </c>
      <c r="O24" s="241"/>
      <c r="P24" s="241"/>
      <c r="Q24" s="228" t="s">
        <v>8234</v>
      </c>
      <c r="R24" s="243" t="s">
        <v>7581</v>
      </c>
      <c r="S24" s="261"/>
    </row>
    <row r="25" customFormat="false" ht="16.5" hidden="false" customHeight="true" outlineLevel="0" collapsed="false">
      <c r="A25" s="269"/>
      <c r="B25" s="270"/>
      <c r="C25" s="271"/>
      <c r="D25" s="271"/>
      <c r="E25" s="270"/>
      <c r="F25" s="270"/>
      <c r="G25" s="270"/>
      <c r="H25" s="270"/>
      <c r="I25" s="270"/>
      <c r="J25" s="270"/>
      <c r="K25" s="272"/>
      <c r="L25" s="273"/>
      <c r="M25" s="274"/>
      <c r="N25" s="274"/>
      <c r="O25" s="274"/>
      <c r="P25" s="274"/>
      <c r="Q25" s="269"/>
      <c r="R25" s="270"/>
      <c r="S25" s="261"/>
    </row>
    <row r="26" customFormat="false" ht="16.5" hidden="false" customHeight="true" outlineLevel="0" collapsed="false">
      <c r="A26" s="227">
        <v>45677</v>
      </c>
      <c r="B26" s="228" t="s">
        <v>7306</v>
      </c>
      <c r="C26" s="245" t="s">
        <v>7318</v>
      </c>
      <c r="D26" s="245" t="s">
        <v>8296</v>
      </c>
      <c r="E26" s="228">
        <v>27340</v>
      </c>
      <c r="F26" s="228" t="s">
        <v>8297</v>
      </c>
      <c r="G26" s="228" t="s">
        <v>8298</v>
      </c>
      <c r="H26" s="228" t="s">
        <v>7340</v>
      </c>
      <c r="I26" s="228" t="s">
        <v>7559</v>
      </c>
      <c r="J26" s="228" t="s">
        <v>8299</v>
      </c>
      <c r="K26" s="240" t="s">
        <v>8300</v>
      </c>
      <c r="L26" s="241">
        <v>627.7</v>
      </c>
      <c r="M26" s="241" t="s">
        <v>7591</v>
      </c>
      <c r="N26" s="266"/>
      <c r="O26" s="266"/>
      <c r="P26" s="266"/>
      <c r="Q26" s="240" t="s">
        <v>9135</v>
      </c>
      <c r="R26" s="243" t="s">
        <v>7581</v>
      </c>
      <c r="S26" s="244"/>
    </row>
    <row r="27" customFormat="false" ht="16.5" hidden="false" customHeight="true" outlineLevel="0" collapsed="false">
      <c r="A27" s="227">
        <v>45699</v>
      </c>
      <c r="B27" s="228" t="s">
        <v>9125</v>
      </c>
      <c r="C27" s="245" t="s">
        <v>7318</v>
      </c>
      <c r="D27" s="245" t="s">
        <v>8329</v>
      </c>
      <c r="E27" s="228">
        <v>140</v>
      </c>
      <c r="F27" s="228" t="s">
        <v>7460</v>
      </c>
      <c r="G27" s="228" t="s">
        <v>405</v>
      </c>
      <c r="H27" s="228" t="s">
        <v>8010</v>
      </c>
      <c r="I27" s="228" t="s">
        <v>8330</v>
      </c>
      <c r="J27" s="228" t="s">
        <v>8331</v>
      </c>
      <c r="K27" s="240" t="s">
        <v>8332</v>
      </c>
      <c r="L27" s="241">
        <v>369</v>
      </c>
      <c r="M27" s="275"/>
      <c r="N27" s="266"/>
      <c r="O27" s="266"/>
      <c r="P27" s="266"/>
      <c r="Q27" s="240" t="s">
        <v>8333</v>
      </c>
      <c r="R27" s="243" t="s">
        <v>7581</v>
      </c>
      <c r="S27" s="244"/>
    </row>
    <row r="28" customFormat="false" ht="16.5" hidden="false" customHeight="true" outlineLevel="0" collapsed="false">
      <c r="A28" s="227">
        <v>45776</v>
      </c>
      <c r="B28" s="228" t="s">
        <v>7306</v>
      </c>
      <c r="C28" s="245" t="s">
        <v>7307</v>
      </c>
      <c r="D28" s="245" t="s">
        <v>8405</v>
      </c>
      <c r="E28" s="228">
        <v>13668</v>
      </c>
      <c r="F28" s="228" t="s">
        <v>8121</v>
      </c>
      <c r="G28" s="228" t="s">
        <v>8406</v>
      </c>
      <c r="H28" s="228" t="s">
        <v>7372</v>
      </c>
      <c r="I28" s="228" t="s">
        <v>8407</v>
      </c>
      <c r="J28" s="228" t="s">
        <v>8408</v>
      </c>
      <c r="K28" s="276" t="s">
        <v>8409</v>
      </c>
      <c r="L28" s="241">
        <v>940</v>
      </c>
      <c r="M28" s="241" t="s">
        <v>7867</v>
      </c>
      <c r="N28" s="266" t="s">
        <v>8420</v>
      </c>
      <c r="O28" s="266"/>
      <c r="P28" s="266"/>
      <c r="Q28" s="240" t="s">
        <v>8410</v>
      </c>
      <c r="R28" s="243" t="s">
        <v>7581</v>
      </c>
      <c r="S28" s="244"/>
    </row>
    <row r="29" customFormat="false" ht="16.5" hidden="false" customHeight="true" outlineLevel="0" collapsed="false">
      <c r="A29" s="227">
        <v>45776</v>
      </c>
      <c r="B29" s="228" t="s">
        <v>7306</v>
      </c>
      <c r="C29" s="245" t="s">
        <v>7318</v>
      </c>
      <c r="D29" s="245" t="s">
        <v>8411</v>
      </c>
      <c r="E29" s="228">
        <v>21911</v>
      </c>
      <c r="F29" s="228" t="s">
        <v>8412</v>
      </c>
      <c r="G29" s="228" t="s">
        <v>7901</v>
      </c>
      <c r="H29" s="228" t="s">
        <v>7934</v>
      </c>
      <c r="I29" s="228" t="s">
        <v>8413</v>
      </c>
      <c r="J29" s="228" t="s">
        <v>8414</v>
      </c>
      <c r="K29" s="240" t="s">
        <v>8415</v>
      </c>
      <c r="L29" s="241">
        <v>4387</v>
      </c>
      <c r="M29" s="241" t="s">
        <v>7306</v>
      </c>
      <c r="N29" s="266"/>
      <c r="O29" s="266"/>
      <c r="P29" s="266"/>
      <c r="Q29" s="240" t="s">
        <v>8416</v>
      </c>
      <c r="R29" s="261" t="s">
        <v>7581</v>
      </c>
      <c r="S29" s="244"/>
    </row>
    <row r="30" customFormat="false" ht="16.5" hidden="false" customHeight="true" outlineLevel="0" collapsed="false">
      <c r="A30" s="227">
        <v>45776</v>
      </c>
      <c r="B30" s="228" t="s">
        <v>7306</v>
      </c>
      <c r="C30" s="245" t="s">
        <v>7307</v>
      </c>
      <c r="D30" s="245" t="s">
        <v>8421</v>
      </c>
      <c r="E30" s="228">
        <v>3875</v>
      </c>
      <c r="F30" s="228" t="s">
        <v>8001</v>
      </c>
      <c r="G30" s="228" t="s">
        <v>8422</v>
      </c>
      <c r="H30" s="228" t="s">
        <v>7311</v>
      </c>
      <c r="I30" s="228" t="s">
        <v>8423</v>
      </c>
      <c r="J30" s="228" t="s">
        <v>8426</v>
      </c>
      <c r="K30" s="240" t="s">
        <v>8427</v>
      </c>
      <c r="L30" s="241">
        <v>317</v>
      </c>
      <c r="M30" s="275"/>
      <c r="N30" s="266"/>
      <c r="O30" s="266"/>
      <c r="P30" s="266" t="s">
        <v>7954</v>
      </c>
      <c r="Q30" s="240" t="s">
        <v>8428</v>
      </c>
      <c r="R30" s="243" t="s">
        <v>7581</v>
      </c>
      <c r="S30" s="244"/>
    </row>
    <row r="31" customFormat="false" ht="16.5" hidden="false" customHeight="true" outlineLevel="0" collapsed="false">
      <c r="A31" s="227">
        <v>45791</v>
      </c>
      <c r="B31" s="228" t="s">
        <v>7306</v>
      </c>
      <c r="C31" s="245" t="s">
        <v>7318</v>
      </c>
      <c r="D31" s="245" t="s">
        <v>8502</v>
      </c>
      <c r="E31" s="228">
        <v>16950</v>
      </c>
      <c r="F31" s="228" t="s">
        <v>8503</v>
      </c>
      <c r="G31" s="228" t="s">
        <v>8504</v>
      </c>
      <c r="H31" s="228" t="s">
        <v>7380</v>
      </c>
      <c r="I31" s="228" t="s">
        <v>8505</v>
      </c>
      <c r="J31" s="228" t="s">
        <v>8244</v>
      </c>
      <c r="K31" s="240" t="s">
        <v>8506</v>
      </c>
      <c r="L31" s="241">
        <v>842</v>
      </c>
      <c r="M31" s="241" t="s">
        <v>7306</v>
      </c>
      <c r="N31" s="266"/>
      <c r="O31" s="266"/>
      <c r="P31" s="266"/>
      <c r="Q31" s="240" t="s">
        <v>8507</v>
      </c>
      <c r="R31" s="243" t="s">
        <v>7581</v>
      </c>
      <c r="S31" s="244"/>
    </row>
    <row r="32" s="249" customFormat="true" ht="16.5" hidden="false" customHeight="true" outlineLevel="0" collapsed="false">
      <c r="A32" s="227">
        <v>45797</v>
      </c>
      <c r="B32" s="228" t="s">
        <v>7306</v>
      </c>
      <c r="C32" s="245" t="s">
        <v>7318</v>
      </c>
      <c r="D32" s="245" t="s">
        <v>8519</v>
      </c>
      <c r="E32" s="228">
        <v>20230</v>
      </c>
      <c r="F32" s="228" t="s">
        <v>8520</v>
      </c>
      <c r="G32" s="228" t="s">
        <v>7820</v>
      </c>
      <c r="H32" s="228" t="s">
        <v>7380</v>
      </c>
      <c r="I32" s="228" t="s">
        <v>7654</v>
      </c>
      <c r="J32" s="228" t="s">
        <v>8521</v>
      </c>
      <c r="K32" s="240" t="s">
        <v>8522</v>
      </c>
      <c r="L32" s="241">
        <v>842</v>
      </c>
      <c r="M32" s="241" t="s">
        <v>7306</v>
      </c>
      <c r="N32" s="266" t="s">
        <v>8420</v>
      </c>
      <c r="O32" s="266"/>
      <c r="P32" s="266"/>
      <c r="Q32" s="240" t="s">
        <v>8523</v>
      </c>
      <c r="R32" s="243" t="s">
        <v>7581</v>
      </c>
      <c r="S32" s="244"/>
    </row>
    <row r="33" customFormat="false" ht="16.5" hidden="false" customHeight="true" outlineLevel="0" collapsed="false">
      <c r="A33" s="227">
        <v>45868</v>
      </c>
      <c r="B33" s="228" t="s">
        <v>7306</v>
      </c>
      <c r="C33" s="245" t="s">
        <v>7318</v>
      </c>
      <c r="D33" s="245" t="s">
        <v>8563</v>
      </c>
      <c r="E33" s="228">
        <v>5088</v>
      </c>
      <c r="F33" s="228" t="s">
        <v>8564</v>
      </c>
      <c r="G33" s="228" t="s">
        <v>7723</v>
      </c>
      <c r="H33" s="228" t="s">
        <v>7322</v>
      </c>
      <c r="I33" s="228" t="s">
        <v>8565</v>
      </c>
      <c r="J33" s="228" t="s">
        <v>8317</v>
      </c>
      <c r="K33" s="240" t="s">
        <v>8566</v>
      </c>
      <c r="L33" s="241">
        <v>1206</v>
      </c>
      <c r="M33" s="242" t="s">
        <v>7306</v>
      </c>
      <c r="N33" s="266"/>
      <c r="O33" s="266"/>
      <c r="P33" s="266" t="s">
        <v>8567</v>
      </c>
      <c r="Q33" s="240" t="s">
        <v>8568</v>
      </c>
      <c r="R33" s="228" t="s">
        <v>7581</v>
      </c>
      <c r="S33" s="244"/>
    </row>
    <row r="34" customFormat="false" ht="16.5" hidden="false" customHeight="true" outlineLevel="0" collapsed="false">
      <c r="A34" s="227">
        <v>45888</v>
      </c>
      <c r="B34" s="228" t="s">
        <v>7306</v>
      </c>
      <c r="C34" s="245" t="s">
        <v>7318</v>
      </c>
      <c r="D34" s="228" t="s">
        <v>8599</v>
      </c>
      <c r="E34" s="228">
        <v>17485</v>
      </c>
      <c r="F34" s="228" t="s">
        <v>8600</v>
      </c>
      <c r="G34" s="228" t="s">
        <v>8601</v>
      </c>
      <c r="H34" s="228" t="s">
        <v>7340</v>
      </c>
      <c r="I34" s="228" t="s">
        <v>7590</v>
      </c>
      <c r="J34" s="228" t="s">
        <v>8602</v>
      </c>
      <c r="K34" s="228" t="s">
        <v>8603</v>
      </c>
      <c r="L34" s="241">
        <v>434</v>
      </c>
      <c r="M34" s="242" t="s">
        <v>7591</v>
      </c>
      <c r="N34" s="266"/>
      <c r="O34" s="228" t="s">
        <v>8604</v>
      </c>
      <c r="P34" s="277" t="s">
        <v>8605</v>
      </c>
      <c r="Q34" s="240" t="s">
        <v>8606</v>
      </c>
      <c r="R34" s="261" t="s">
        <v>7581</v>
      </c>
      <c r="S34" s="244"/>
    </row>
    <row r="35" customFormat="false" ht="16.5" hidden="false" customHeight="true" outlineLevel="0" collapsed="false">
      <c r="A35" s="278"/>
      <c r="B35" s="261"/>
      <c r="C35" s="279"/>
      <c r="D35" s="279"/>
      <c r="E35" s="261"/>
      <c r="F35" s="261"/>
      <c r="G35" s="261"/>
      <c r="H35" s="261"/>
      <c r="I35" s="261"/>
      <c r="J35" s="261"/>
      <c r="K35" s="280"/>
      <c r="L35" s="281"/>
      <c r="M35" s="282"/>
      <c r="N35" s="283"/>
      <c r="O35" s="283"/>
      <c r="P35" s="283"/>
      <c r="Q35" s="280"/>
      <c r="R35" s="281"/>
      <c r="S35" s="244"/>
    </row>
    <row r="36" customFormat="false" ht="16.5" hidden="false" customHeight="true" outlineLevel="0" collapsed="false">
      <c r="A36" s="278"/>
      <c r="B36" s="261"/>
      <c r="C36" s="279"/>
      <c r="D36" s="279"/>
      <c r="E36" s="261"/>
      <c r="F36" s="261"/>
      <c r="G36" s="261"/>
      <c r="H36" s="261"/>
      <c r="I36" s="261"/>
      <c r="J36" s="261"/>
      <c r="K36" s="280"/>
      <c r="L36" s="281"/>
      <c r="M36" s="282"/>
      <c r="N36" s="283"/>
      <c r="O36" s="283"/>
      <c r="P36" s="283"/>
      <c r="Q36" s="280"/>
      <c r="R36" s="281"/>
      <c r="S36" s="244"/>
    </row>
    <row r="37" customFormat="false" ht="16.5" hidden="false" customHeight="true" outlineLevel="0" collapsed="false">
      <c r="A37" s="278"/>
      <c r="B37" s="261"/>
      <c r="C37" s="279"/>
      <c r="D37" s="279"/>
      <c r="E37" s="261"/>
      <c r="F37" s="261"/>
      <c r="G37" s="261"/>
      <c r="H37" s="261"/>
      <c r="I37" s="261"/>
      <c r="J37" s="261"/>
      <c r="K37" s="280"/>
      <c r="L37" s="281"/>
      <c r="M37" s="282"/>
      <c r="N37" s="283"/>
      <c r="O37" s="283"/>
      <c r="P37" s="283"/>
      <c r="Q37" s="280"/>
      <c r="R37" s="281"/>
      <c r="S37" s="244"/>
    </row>
    <row r="38" customFormat="false" ht="16.5" hidden="false" customHeight="true" outlineLevel="0" collapsed="false">
      <c r="A38" s="278"/>
      <c r="B38" s="261"/>
      <c r="C38" s="279"/>
      <c r="D38" s="279"/>
      <c r="E38" s="261"/>
      <c r="F38" s="261"/>
      <c r="G38" s="261"/>
      <c r="H38" s="261"/>
      <c r="I38" s="261"/>
      <c r="J38" s="261"/>
      <c r="K38" s="280"/>
      <c r="L38" s="281"/>
      <c r="M38" s="282"/>
      <c r="N38" s="283"/>
      <c r="O38" s="283"/>
      <c r="P38" s="283"/>
      <c r="Q38" s="280"/>
      <c r="R38" s="281"/>
      <c r="S38" s="244"/>
    </row>
    <row r="39" customFormat="false" ht="16.5" hidden="false" customHeight="true" outlineLevel="0" collapsed="false">
      <c r="A39" s="278"/>
      <c r="B39" s="261"/>
      <c r="C39" s="279"/>
      <c r="D39" s="279"/>
      <c r="E39" s="261"/>
      <c r="F39" s="261"/>
      <c r="G39" s="261"/>
      <c r="H39" s="261"/>
      <c r="I39" s="261"/>
      <c r="J39" s="261"/>
      <c r="K39" s="280"/>
      <c r="L39" s="281"/>
      <c r="M39" s="282"/>
      <c r="N39" s="283"/>
      <c r="O39" s="283"/>
      <c r="P39" s="283"/>
      <c r="Q39" s="280"/>
      <c r="R39" s="281"/>
      <c r="S39" s="244"/>
    </row>
    <row r="40" customFormat="false" ht="16.5" hidden="false" customHeight="true" outlineLevel="0" collapsed="false">
      <c r="A40" s="278"/>
      <c r="B40" s="261"/>
      <c r="C40" s="279"/>
      <c r="D40" s="279"/>
      <c r="E40" s="261"/>
      <c r="F40" s="261"/>
      <c r="G40" s="261"/>
      <c r="H40" s="261"/>
      <c r="I40" s="261"/>
      <c r="J40" s="261"/>
      <c r="K40" s="280"/>
      <c r="L40" s="281"/>
      <c r="M40" s="282"/>
      <c r="N40" s="283"/>
      <c r="O40" s="283"/>
      <c r="P40" s="283"/>
      <c r="Q40" s="280"/>
      <c r="R40" s="281"/>
      <c r="S40" s="244"/>
    </row>
    <row r="41" customFormat="false" ht="16.5" hidden="false" customHeight="true" outlineLevel="0" collapsed="false">
      <c r="A41" s="278"/>
      <c r="B41" s="261"/>
      <c r="C41" s="279"/>
      <c r="D41" s="279"/>
      <c r="E41" s="261"/>
      <c r="F41" s="261"/>
      <c r="G41" s="261"/>
      <c r="H41" s="261"/>
      <c r="I41" s="261"/>
      <c r="J41" s="261"/>
      <c r="K41" s="280"/>
      <c r="L41" s="281"/>
      <c r="M41" s="282"/>
      <c r="N41" s="283"/>
      <c r="O41" s="283"/>
      <c r="P41" s="283"/>
      <c r="Q41" s="280"/>
      <c r="R41" s="281"/>
      <c r="S41" s="244"/>
    </row>
    <row r="42" customFormat="false" ht="16.5" hidden="false" customHeight="true" outlineLevel="0" collapsed="false">
      <c r="A42" s="278"/>
      <c r="B42" s="261"/>
      <c r="C42" s="279"/>
      <c r="D42" s="279"/>
      <c r="E42" s="261"/>
      <c r="F42" s="261"/>
      <c r="G42" s="261"/>
      <c r="H42" s="261"/>
      <c r="I42" s="261"/>
      <c r="J42" s="261"/>
      <c r="K42" s="280"/>
      <c r="L42" s="281"/>
      <c r="M42" s="282"/>
      <c r="N42" s="283"/>
      <c r="O42" s="283"/>
      <c r="P42" s="283"/>
      <c r="Q42" s="280"/>
      <c r="R42" s="281"/>
      <c r="S42" s="244"/>
    </row>
    <row r="43" customFormat="false" ht="16.5" hidden="false" customHeight="true" outlineLevel="0" collapsed="false">
      <c r="A43" s="278"/>
      <c r="B43" s="261"/>
      <c r="C43" s="279"/>
      <c r="D43" s="279"/>
      <c r="E43" s="261"/>
      <c r="F43" s="261"/>
      <c r="G43" s="261"/>
      <c r="H43" s="261"/>
      <c r="I43" s="261"/>
      <c r="J43" s="261"/>
      <c r="K43" s="280"/>
      <c r="L43" s="281"/>
      <c r="M43" s="282"/>
      <c r="N43" s="283"/>
      <c r="O43" s="283"/>
      <c r="P43" s="283"/>
      <c r="Q43" s="280"/>
      <c r="R43" s="281"/>
      <c r="S43" s="244"/>
    </row>
    <row r="44" customFormat="false" ht="16.5" hidden="false" customHeight="true" outlineLevel="0" collapsed="false">
      <c r="A44" s="278"/>
      <c r="B44" s="261"/>
      <c r="C44" s="279"/>
      <c r="D44" s="279"/>
      <c r="E44" s="261"/>
      <c r="F44" s="261"/>
      <c r="G44" s="261"/>
      <c r="H44" s="261"/>
      <c r="I44" s="261"/>
      <c r="J44" s="261"/>
      <c r="K44" s="280"/>
      <c r="L44" s="281"/>
      <c r="M44" s="282"/>
      <c r="N44" s="283"/>
      <c r="O44" s="283"/>
      <c r="P44" s="283"/>
      <c r="Q44" s="280"/>
      <c r="R44" s="281"/>
      <c r="S44" s="244"/>
    </row>
    <row r="45" customFormat="false" ht="16.5" hidden="false" customHeight="true" outlineLevel="0" collapsed="false">
      <c r="A45" s="278"/>
      <c r="B45" s="261"/>
      <c r="C45" s="279"/>
      <c r="D45" s="279"/>
      <c r="E45" s="261"/>
      <c r="F45" s="261"/>
      <c r="G45" s="261"/>
      <c r="H45" s="261"/>
      <c r="I45" s="261"/>
      <c r="J45" s="261"/>
      <c r="K45" s="280"/>
      <c r="L45" s="281"/>
      <c r="M45" s="282"/>
      <c r="N45" s="283"/>
      <c r="O45" s="283"/>
      <c r="P45" s="283"/>
      <c r="Q45" s="280"/>
      <c r="R45" s="281"/>
      <c r="S45" s="244"/>
    </row>
    <row r="46" customFormat="false" ht="16.5" hidden="false" customHeight="true" outlineLevel="0" collapsed="false">
      <c r="A46" s="278"/>
      <c r="B46" s="261"/>
      <c r="C46" s="279"/>
      <c r="D46" s="279"/>
      <c r="E46" s="261"/>
      <c r="F46" s="261"/>
      <c r="G46" s="261"/>
      <c r="H46" s="261"/>
      <c r="I46" s="261"/>
      <c r="J46" s="261"/>
      <c r="K46" s="280"/>
      <c r="L46" s="281"/>
      <c r="M46" s="282"/>
      <c r="N46" s="283"/>
      <c r="O46" s="283"/>
      <c r="P46" s="283"/>
      <c r="Q46" s="280"/>
      <c r="R46" s="281"/>
      <c r="S46" s="244"/>
    </row>
    <row r="47" customFormat="false" ht="16.5" hidden="false" customHeight="true" outlineLevel="0" collapsed="false">
      <c r="A47" s="278"/>
      <c r="B47" s="261"/>
      <c r="C47" s="279"/>
      <c r="D47" s="279"/>
      <c r="E47" s="261"/>
      <c r="F47" s="261"/>
      <c r="G47" s="261"/>
      <c r="H47" s="261"/>
      <c r="I47" s="261"/>
      <c r="J47" s="261"/>
      <c r="K47" s="280"/>
      <c r="L47" s="281"/>
      <c r="M47" s="282"/>
      <c r="N47" s="283"/>
      <c r="O47" s="283"/>
      <c r="P47" s="283"/>
      <c r="Q47" s="280"/>
      <c r="R47" s="281"/>
      <c r="S47" s="244"/>
    </row>
    <row r="48" customFormat="false" ht="16.5" hidden="false" customHeight="true" outlineLevel="0" collapsed="false">
      <c r="A48" s="278"/>
      <c r="B48" s="261"/>
      <c r="C48" s="279"/>
      <c r="D48" s="279"/>
      <c r="E48" s="261"/>
      <c r="F48" s="261"/>
      <c r="G48" s="261"/>
      <c r="H48" s="261"/>
      <c r="I48" s="261"/>
      <c r="J48" s="261"/>
      <c r="K48" s="280"/>
      <c r="L48" s="281"/>
      <c r="M48" s="282"/>
      <c r="N48" s="283"/>
      <c r="O48" s="283"/>
      <c r="P48" s="283"/>
      <c r="Q48" s="280"/>
      <c r="R48" s="281"/>
      <c r="S48" s="244"/>
    </row>
    <row r="49" customFormat="false" ht="16.5" hidden="false" customHeight="true" outlineLevel="0" collapsed="false">
      <c r="A49" s="278"/>
      <c r="B49" s="261"/>
      <c r="C49" s="279"/>
      <c r="D49" s="279"/>
      <c r="E49" s="261"/>
      <c r="F49" s="261"/>
      <c r="G49" s="261"/>
      <c r="H49" s="261"/>
      <c r="I49" s="261"/>
      <c r="J49" s="261"/>
      <c r="K49" s="280"/>
      <c r="L49" s="281"/>
      <c r="M49" s="282"/>
      <c r="N49" s="283"/>
      <c r="O49" s="283"/>
      <c r="P49" s="283"/>
      <c r="Q49" s="280"/>
      <c r="R49" s="281"/>
      <c r="S49" s="244"/>
    </row>
    <row r="50" customFormat="false" ht="16.5" hidden="false" customHeight="true" outlineLevel="0" collapsed="false">
      <c r="A50" s="278"/>
      <c r="B50" s="261"/>
      <c r="C50" s="279"/>
      <c r="D50" s="279"/>
      <c r="E50" s="261"/>
      <c r="F50" s="261"/>
      <c r="G50" s="261"/>
      <c r="H50" s="261"/>
      <c r="I50" s="261"/>
      <c r="J50" s="261"/>
      <c r="K50" s="280"/>
      <c r="L50" s="281"/>
      <c r="M50" s="282"/>
      <c r="N50" s="283"/>
      <c r="O50" s="283"/>
      <c r="P50" s="283"/>
      <c r="Q50" s="280"/>
      <c r="R50" s="281"/>
      <c r="S50" s="244"/>
    </row>
    <row r="51" customFormat="false" ht="16.5" hidden="false" customHeight="true" outlineLevel="0" collapsed="false">
      <c r="A51" s="278"/>
      <c r="B51" s="261"/>
      <c r="C51" s="279"/>
      <c r="D51" s="279"/>
      <c r="E51" s="261"/>
      <c r="F51" s="261"/>
      <c r="G51" s="261"/>
      <c r="H51" s="261"/>
      <c r="I51" s="261"/>
      <c r="J51" s="261"/>
      <c r="K51" s="280"/>
      <c r="L51" s="281"/>
      <c r="M51" s="282"/>
      <c r="N51" s="283"/>
      <c r="O51" s="283"/>
      <c r="P51" s="283"/>
      <c r="Q51" s="280"/>
      <c r="R51" s="281"/>
      <c r="S51" s="244"/>
    </row>
    <row r="52" customFormat="false" ht="16.5" hidden="false" customHeight="true" outlineLevel="0" collapsed="false">
      <c r="A52" s="278"/>
      <c r="B52" s="261"/>
      <c r="C52" s="279"/>
      <c r="D52" s="279"/>
      <c r="E52" s="261"/>
      <c r="F52" s="261"/>
      <c r="G52" s="261"/>
      <c r="H52" s="261"/>
      <c r="I52" s="261"/>
      <c r="J52" s="261"/>
      <c r="K52" s="280"/>
      <c r="L52" s="281"/>
      <c r="M52" s="282"/>
      <c r="N52" s="283"/>
      <c r="O52" s="283"/>
      <c r="P52" s="283"/>
      <c r="Q52" s="280"/>
      <c r="R52" s="281"/>
      <c r="S52" s="244"/>
    </row>
    <row r="53" customFormat="false" ht="16.5" hidden="false" customHeight="true" outlineLevel="0" collapsed="false">
      <c r="A53" s="278"/>
      <c r="B53" s="261"/>
      <c r="C53" s="279"/>
      <c r="D53" s="279"/>
      <c r="E53" s="261"/>
      <c r="F53" s="261"/>
      <c r="G53" s="261"/>
      <c r="H53" s="261"/>
      <c r="I53" s="261"/>
      <c r="J53" s="261"/>
      <c r="K53" s="280"/>
      <c r="L53" s="281"/>
      <c r="M53" s="282"/>
      <c r="N53" s="283"/>
      <c r="O53" s="283"/>
      <c r="P53" s="283"/>
      <c r="Q53" s="280"/>
      <c r="R53" s="281"/>
      <c r="S53" s="244"/>
    </row>
    <row r="54" customFormat="false" ht="16.5" hidden="false" customHeight="true" outlineLevel="0" collapsed="false">
      <c r="A54" s="278"/>
      <c r="B54" s="261"/>
      <c r="C54" s="279"/>
      <c r="D54" s="279"/>
      <c r="E54" s="261"/>
      <c r="F54" s="261"/>
      <c r="G54" s="261"/>
      <c r="H54" s="261"/>
      <c r="I54" s="261"/>
      <c r="J54" s="261"/>
      <c r="K54" s="280"/>
      <c r="L54" s="281"/>
      <c r="M54" s="282"/>
      <c r="N54" s="283"/>
      <c r="O54" s="283"/>
      <c r="P54" s="283"/>
      <c r="Q54" s="280"/>
      <c r="R54" s="281"/>
      <c r="S54" s="244"/>
    </row>
    <row r="55" customFormat="false" ht="16.5" hidden="false" customHeight="true" outlineLevel="0" collapsed="false">
      <c r="A55" s="278"/>
      <c r="B55" s="261"/>
      <c r="C55" s="279"/>
      <c r="D55" s="279"/>
      <c r="E55" s="261"/>
      <c r="F55" s="261"/>
      <c r="G55" s="261"/>
      <c r="H55" s="261"/>
      <c r="I55" s="261"/>
      <c r="J55" s="261"/>
      <c r="K55" s="280"/>
      <c r="L55" s="281"/>
      <c r="M55" s="282"/>
      <c r="N55" s="283"/>
      <c r="O55" s="283"/>
      <c r="P55" s="283"/>
      <c r="Q55" s="280"/>
      <c r="R55" s="281"/>
      <c r="S55" s="244"/>
    </row>
    <row r="56" customFormat="false" ht="16.5" hidden="false" customHeight="true" outlineLevel="0" collapsed="false">
      <c r="A56" s="278"/>
      <c r="B56" s="261"/>
      <c r="C56" s="279"/>
      <c r="D56" s="279"/>
      <c r="E56" s="261"/>
      <c r="F56" s="261"/>
      <c r="G56" s="261"/>
      <c r="H56" s="261"/>
      <c r="I56" s="261"/>
      <c r="J56" s="261"/>
      <c r="K56" s="280"/>
      <c r="L56" s="281"/>
      <c r="M56" s="282"/>
      <c r="N56" s="283"/>
      <c r="O56" s="283"/>
      <c r="P56" s="283"/>
      <c r="Q56" s="280"/>
      <c r="R56" s="281"/>
      <c r="S56" s="244"/>
    </row>
    <row r="57" customFormat="false" ht="16.5" hidden="false" customHeight="true" outlineLevel="0" collapsed="false">
      <c r="A57" s="278"/>
      <c r="B57" s="261"/>
      <c r="C57" s="279"/>
      <c r="D57" s="279"/>
      <c r="E57" s="261"/>
      <c r="F57" s="261"/>
      <c r="G57" s="261"/>
      <c r="H57" s="261"/>
      <c r="I57" s="261"/>
      <c r="J57" s="261"/>
      <c r="K57" s="280"/>
      <c r="L57" s="281"/>
      <c r="M57" s="282"/>
      <c r="N57" s="283"/>
      <c r="O57" s="283"/>
      <c r="P57" s="283"/>
      <c r="Q57" s="280"/>
      <c r="R57" s="281"/>
      <c r="S57" s="244"/>
    </row>
    <row r="58" customFormat="false" ht="16.5" hidden="false" customHeight="true" outlineLevel="0" collapsed="false">
      <c r="A58" s="278"/>
      <c r="B58" s="261"/>
      <c r="C58" s="279"/>
      <c r="D58" s="279"/>
      <c r="E58" s="261"/>
      <c r="F58" s="261"/>
      <c r="G58" s="261"/>
      <c r="H58" s="261"/>
      <c r="I58" s="261"/>
      <c r="J58" s="261"/>
      <c r="K58" s="280"/>
      <c r="L58" s="281"/>
      <c r="M58" s="282"/>
      <c r="N58" s="283"/>
      <c r="O58" s="283"/>
      <c r="P58" s="283"/>
      <c r="Q58" s="280"/>
      <c r="R58" s="281"/>
      <c r="S58" s="244"/>
    </row>
    <row r="59" customFormat="false" ht="16.5" hidden="false" customHeight="true" outlineLevel="0" collapsed="false">
      <c r="A59" s="278"/>
      <c r="B59" s="261"/>
      <c r="C59" s="279"/>
      <c r="D59" s="279"/>
      <c r="E59" s="261"/>
      <c r="F59" s="261"/>
      <c r="G59" s="261"/>
      <c r="H59" s="261"/>
      <c r="I59" s="261"/>
      <c r="J59" s="261"/>
      <c r="K59" s="280"/>
      <c r="L59" s="281"/>
      <c r="M59" s="282"/>
      <c r="N59" s="283"/>
      <c r="O59" s="283"/>
      <c r="P59" s="283"/>
      <c r="Q59" s="280"/>
      <c r="R59" s="281"/>
      <c r="S59" s="244"/>
    </row>
    <row r="60" customFormat="false" ht="16.5" hidden="false" customHeight="true" outlineLevel="0" collapsed="false">
      <c r="A60" s="278"/>
      <c r="B60" s="261"/>
      <c r="C60" s="279"/>
      <c r="D60" s="279"/>
      <c r="E60" s="261"/>
      <c r="F60" s="261"/>
      <c r="G60" s="261"/>
      <c r="H60" s="261"/>
      <c r="I60" s="261"/>
      <c r="J60" s="261"/>
      <c r="K60" s="280"/>
      <c r="L60" s="281"/>
      <c r="M60" s="282"/>
      <c r="N60" s="283"/>
      <c r="O60" s="283"/>
      <c r="P60" s="283"/>
      <c r="Q60" s="280"/>
      <c r="R60" s="281"/>
      <c r="S60" s="244"/>
    </row>
    <row r="61" customFormat="false" ht="16.5" hidden="false" customHeight="true" outlineLevel="0" collapsed="false">
      <c r="A61" s="278"/>
      <c r="B61" s="261"/>
      <c r="C61" s="279"/>
      <c r="D61" s="279"/>
      <c r="E61" s="261"/>
      <c r="F61" s="261"/>
      <c r="G61" s="261"/>
      <c r="H61" s="261"/>
      <c r="I61" s="261"/>
      <c r="J61" s="261"/>
      <c r="K61" s="280"/>
      <c r="L61" s="281"/>
      <c r="M61" s="282"/>
      <c r="N61" s="283"/>
      <c r="O61" s="283"/>
      <c r="P61" s="283"/>
      <c r="Q61" s="280"/>
      <c r="R61" s="281"/>
      <c r="S61" s="244"/>
    </row>
    <row r="62" customFormat="false" ht="16.5" hidden="false" customHeight="true" outlineLevel="0" collapsed="false">
      <c r="A62" s="278"/>
      <c r="B62" s="261"/>
      <c r="C62" s="279"/>
      <c r="D62" s="279"/>
      <c r="E62" s="261"/>
      <c r="F62" s="261"/>
      <c r="G62" s="261"/>
      <c r="H62" s="261"/>
      <c r="I62" s="261"/>
      <c r="J62" s="261"/>
      <c r="K62" s="280"/>
      <c r="L62" s="281"/>
      <c r="M62" s="282"/>
      <c r="N62" s="283"/>
      <c r="O62" s="283"/>
      <c r="P62" s="283"/>
      <c r="Q62" s="280"/>
      <c r="R62" s="281"/>
      <c r="S62" s="244"/>
    </row>
    <row r="63" customFormat="false" ht="16.5" hidden="false" customHeight="true" outlineLevel="0" collapsed="false">
      <c r="A63" s="278"/>
      <c r="B63" s="261"/>
      <c r="C63" s="279"/>
      <c r="D63" s="279"/>
      <c r="E63" s="261"/>
      <c r="F63" s="261"/>
      <c r="G63" s="261"/>
      <c r="H63" s="261"/>
      <c r="I63" s="261"/>
      <c r="J63" s="261"/>
      <c r="K63" s="280"/>
      <c r="L63" s="281"/>
      <c r="M63" s="282"/>
      <c r="N63" s="283"/>
      <c r="O63" s="283"/>
      <c r="P63" s="283"/>
      <c r="Q63" s="280"/>
      <c r="R63" s="281"/>
      <c r="S63" s="244"/>
    </row>
    <row r="64" customFormat="false" ht="16.5" hidden="false" customHeight="true" outlineLevel="0" collapsed="false">
      <c r="A64" s="278"/>
      <c r="B64" s="261"/>
      <c r="C64" s="279"/>
      <c r="D64" s="279"/>
      <c r="E64" s="261"/>
      <c r="F64" s="261"/>
      <c r="G64" s="261"/>
      <c r="H64" s="261"/>
      <c r="I64" s="261"/>
      <c r="J64" s="261"/>
      <c r="K64" s="280"/>
      <c r="L64" s="281"/>
      <c r="M64" s="282"/>
      <c r="N64" s="283"/>
      <c r="O64" s="283"/>
      <c r="P64" s="283"/>
      <c r="Q64" s="280"/>
      <c r="R64" s="281"/>
      <c r="S64" s="244"/>
    </row>
    <row r="65" customFormat="false" ht="16.5" hidden="false" customHeight="true" outlineLevel="0" collapsed="false">
      <c r="A65" s="278"/>
      <c r="B65" s="261"/>
      <c r="C65" s="279"/>
      <c r="D65" s="279"/>
      <c r="E65" s="261"/>
      <c r="F65" s="261"/>
      <c r="G65" s="261"/>
      <c r="H65" s="261"/>
      <c r="I65" s="261"/>
      <c r="J65" s="261"/>
      <c r="K65" s="280"/>
      <c r="L65" s="281"/>
      <c r="M65" s="282"/>
      <c r="N65" s="283"/>
      <c r="O65" s="283"/>
      <c r="P65" s="283"/>
      <c r="Q65" s="280"/>
      <c r="R65" s="281"/>
      <c r="S65" s="244"/>
    </row>
    <row r="66" customFormat="false" ht="16.5" hidden="false" customHeight="true" outlineLevel="0" collapsed="false">
      <c r="A66" s="278"/>
      <c r="B66" s="261"/>
      <c r="C66" s="279"/>
      <c r="D66" s="279"/>
      <c r="E66" s="261"/>
      <c r="F66" s="261"/>
      <c r="G66" s="261"/>
      <c r="H66" s="261"/>
      <c r="I66" s="261"/>
      <c r="J66" s="261"/>
      <c r="K66" s="280"/>
      <c r="L66" s="281"/>
      <c r="M66" s="282"/>
      <c r="N66" s="283"/>
      <c r="O66" s="283"/>
      <c r="P66" s="283"/>
      <c r="Q66" s="280"/>
      <c r="R66" s="281"/>
      <c r="S66" s="244"/>
    </row>
    <row r="67" customFormat="false" ht="16.5" hidden="false" customHeight="true" outlineLevel="0" collapsed="false">
      <c r="A67" s="278"/>
      <c r="B67" s="261"/>
      <c r="C67" s="279"/>
      <c r="D67" s="279"/>
      <c r="E67" s="261"/>
      <c r="F67" s="261"/>
      <c r="G67" s="261"/>
      <c r="H67" s="261"/>
      <c r="I67" s="261"/>
      <c r="J67" s="261"/>
      <c r="K67" s="280"/>
      <c r="L67" s="281"/>
      <c r="M67" s="282"/>
      <c r="N67" s="283"/>
      <c r="O67" s="283"/>
      <c r="P67" s="283"/>
      <c r="Q67" s="280"/>
      <c r="R67" s="281"/>
      <c r="S67" s="244"/>
    </row>
    <row r="68" customFormat="false" ht="16.5" hidden="false" customHeight="true" outlineLevel="0" collapsed="false">
      <c r="A68" s="278"/>
      <c r="B68" s="261"/>
      <c r="C68" s="279"/>
      <c r="D68" s="279"/>
      <c r="E68" s="261"/>
      <c r="F68" s="261"/>
      <c r="G68" s="261"/>
      <c r="H68" s="261"/>
      <c r="I68" s="261"/>
      <c r="J68" s="261"/>
      <c r="K68" s="280"/>
      <c r="L68" s="281"/>
      <c r="M68" s="282"/>
      <c r="N68" s="283"/>
      <c r="O68" s="283"/>
      <c r="P68" s="283"/>
      <c r="Q68" s="280"/>
      <c r="R68" s="281"/>
      <c r="S68" s="244"/>
    </row>
    <row r="69" customFormat="false" ht="16.5" hidden="false" customHeight="true" outlineLevel="0" collapsed="false">
      <c r="A69" s="278"/>
      <c r="B69" s="261"/>
      <c r="C69" s="279"/>
      <c r="D69" s="279"/>
      <c r="E69" s="261"/>
      <c r="F69" s="261"/>
      <c r="G69" s="261"/>
      <c r="H69" s="261"/>
      <c r="I69" s="261"/>
      <c r="J69" s="261"/>
      <c r="K69" s="280"/>
      <c r="L69" s="281"/>
      <c r="M69" s="282"/>
      <c r="N69" s="283"/>
      <c r="O69" s="283"/>
      <c r="P69" s="283"/>
      <c r="Q69" s="280"/>
      <c r="R69" s="281"/>
      <c r="S69" s="244"/>
    </row>
    <row r="70" customFormat="false" ht="16.5" hidden="false" customHeight="true" outlineLevel="0" collapsed="false">
      <c r="A70" s="278"/>
      <c r="B70" s="261"/>
      <c r="C70" s="279"/>
      <c r="D70" s="279"/>
      <c r="E70" s="261"/>
      <c r="F70" s="261"/>
      <c r="G70" s="261"/>
      <c r="H70" s="261"/>
      <c r="I70" s="261"/>
      <c r="J70" s="261"/>
      <c r="K70" s="280"/>
      <c r="L70" s="281"/>
      <c r="M70" s="282"/>
      <c r="N70" s="283"/>
      <c r="O70" s="283"/>
      <c r="P70" s="283"/>
      <c r="Q70" s="280"/>
      <c r="R70" s="281"/>
      <c r="S70" s="244"/>
    </row>
    <row r="71" customFormat="false" ht="16.5" hidden="false" customHeight="true" outlineLevel="0" collapsed="false">
      <c r="A71" s="278"/>
      <c r="B71" s="261"/>
      <c r="C71" s="279"/>
      <c r="D71" s="279"/>
      <c r="E71" s="261"/>
      <c r="F71" s="261"/>
      <c r="G71" s="261"/>
      <c r="H71" s="261"/>
      <c r="I71" s="261"/>
      <c r="J71" s="261"/>
      <c r="K71" s="280"/>
      <c r="L71" s="281"/>
      <c r="M71" s="282"/>
      <c r="N71" s="283"/>
      <c r="O71" s="283"/>
      <c r="P71" s="283"/>
      <c r="Q71" s="280"/>
      <c r="R71" s="281"/>
      <c r="S71" s="244"/>
    </row>
    <row r="72" customFormat="false" ht="16.5" hidden="false" customHeight="true" outlineLevel="0" collapsed="false">
      <c r="A72" s="278"/>
      <c r="B72" s="261"/>
      <c r="C72" s="279"/>
      <c r="D72" s="279"/>
      <c r="E72" s="261"/>
      <c r="F72" s="261"/>
      <c r="G72" s="261"/>
      <c r="H72" s="261"/>
      <c r="I72" s="261"/>
      <c r="J72" s="261"/>
      <c r="K72" s="280"/>
      <c r="L72" s="281"/>
      <c r="M72" s="282"/>
      <c r="N72" s="283"/>
      <c r="O72" s="283"/>
      <c r="P72" s="283"/>
      <c r="Q72" s="280"/>
      <c r="R72" s="281"/>
      <c r="S72" s="244"/>
    </row>
    <row r="73" customFormat="false" ht="16.5" hidden="false" customHeight="true" outlineLevel="0" collapsed="false">
      <c r="A73" s="278"/>
      <c r="B73" s="261"/>
      <c r="C73" s="279"/>
      <c r="D73" s="279"/>
      <c r="E73" s="261"/>
      <c r="F73" s="261"/>
      <c r="G73" s="261"/>
      <c r="H73" s="261"/>
      <c r="I73" s="261"/>
      <c r="J73" s="261"/>
      <c r="K73" s="280"/>
      <c r="L73" s="281"/>
      <c r="M73" s="282"/>
      <c r="N73" s="283"/>
      <c r="O73" s="283"/>
      <c r="P73" s="283"/>
      <c r="Q73" s="280"/>
      <c r="R73" s="281"/>
      <c r="S73" s="244"/>
    </row>
    <row r="74" customFormat="false" ht="16.5" hidden="false" customHeight="true" outlineLevel="0" collapsed="false">
      <c r="A74" s="278"/>
      <c r="B74" s="261"/>
      <c r="C74" s="279"/>
      <c r="D74" s="279"/>
      <c r="E74" s="261"/>
      <c r="F74" s="261"/>
      <c r="G74" s="261"/>
      <c r="H74" s="261"/>
      <c r="I74" s="261"/>
      <c r="J74" s="261"/>
      <c r="K74" s="280"/>
      <c r="L74" s="281"/>
      <c r="M74" s="282"/>
      <c r="N74" s="283"/>
      <c r="O74" s="283"/>
      <c r="P74" s="283"/>
      <c r="Q74" s="280"/>
      <c r="R74" s="281"/>
      <c r="S74" s="244"/>
    </row>
    <row r="75" customFormat="false" ht="16.5" hidden="false" customHeight="true" outlineLevel="0" collapsed="false">
      <c r="A75" s="278"/>
      <c r="B75" s="261"/>
      <c r="C75" s="279"/>
      <c r="D75" s="279"/>
      <c r="E75" s="261"/>
      <c r="F75" s="261"/>
      <c r="G75" s="261"/>
      <c r="H75" s="261"/>
      <c r="I75" s="261"/>
      <c r="J75" s="261"/>
      <c r="K75" s="280"/>
      <c r="L75" s="281"/>
      <c r="M75" s="282"/>
      <c r="N75" s="283"/>
      <c r="O75" s="283"/>
      <c r="P75" s="283"/>
      <c r="Q75" s="280"/>
      <c r="R75" s="281"/>
      <c r="S75" s="244"/>
    </row>
    <row r="76" customFormat="false" ht="16.5" hidden="false" customHeight="true" outlineLevel="0" collapsed="false">
      <c r="A76" s="278"/>
      <c r="B76" s="261"/>
      <c r="C76" s="279"/>
      <c r="D76" s="279"/>
      <c r="E76" s="261"/>
      <c r="F76" s="261"/>
      <c r="G76" s="261"/>
      <c r="H76" s="261"/>
      <c r="I76" s="261"/>
      <c r="J76" s="261"/>
      <c r="K76" s="280"/>
      <c r="L76" s="281"/>
      <c r="M76" s="282"/>
      <c r="N76" s="283"/>
      <c r="O76" s="283"/>
      <c r="P76" s="283"/>
      <c r="Q76" s="280"/>
      <c r="R76" s="281"/>
      <c r="S76" s="244"/>
    </row>
    <row r="77" customFormat="false" ht="16.5" hidden="false" customHeight="true" outlineLevel="0" collapsed="false">
      <c r="A77" s="278"/>
      <c r="B77" s="261"/>
      <c r="C77" s="279"/>
      <c r="D77" s="279"/>
      <c r="E77" s="261"/>
      <c r="F77" s="261"/>
      <c r="G77" s="261"/>
      <c r="H77" s="261"/>
      <c r="I77" s="261"/>
      <c r="J77" s="261"/>
      <c r="K77" s="280"/>
      <c r="L77" s="281"/>
      <c r="M77" s="282"/>
      <c r="N77" s="283"/>
      <c r="O77" s="283"/>
      <c r="P77" s="283"/>
      <c r="Q77" s="280"/>
      <c r="R77" s="281"/>
      <c r="S77" s="244"/>
    </row>
    <row r="78" customFormat="false" ht="16.5" hidden="false" customHeight="true" outlineLevel="0" collapsed="false">
      <c r="A78" s="278"/>
      <c r="B78" s="261"/>
      <c r="C78" s="279"/>
      <c r="D78" s="279"/>
      <c r="E78" s="261"/>
      <c r="F78" s="261"/>
      <c r="G78" s="261"/>
      <c r="H78" s="261"/>
      <c r="I78" s="261"/>
      <c r="J78" s="261"/>
      <c r="K78" s="280"/>
      <c r="L78" s="281"/>
      <c r="M78" s="282"/>
      <c r="N78" s="283"/>
      <c r="O78" s="283"/>
      <c r="P78" s="283"/>
      <c r="Q78" s="280"/>
      <c r="R78" s="281"/>
      <c r="S78" s="244"/>
    </row>
    <row r="79" customFormat="false" ht="16.5" hidden="false" customHeight="true" outlineLevel="0" collapsed="false">
      <c r="A79" s="278"/>
      <c r="B79" s="261"/>
      <c r="C79" s="279"/>
      <c r="D79" s="279"/>
      <c r="E79" s="261"/>
      <c r="F79" s="261"/>
      <c r="G79" s="261"/>
      <c r="H79" s="261"/>
      <c r="I79" s="261"/>
      <c r="J79" s="261"/>
      <c r="K79" s="280"/>
      <c r="L79" s="281"/>
      <c r="M79" s="282"/>
      <c r="N79" s="283"/>
      <c r="O79" s="283"/>
      <c r="P79" s="283"/>
      <c r="Q79" s="280"/>
      <c r="R79" s="281"/>
      <c r="S79" s="244"/>
    </row>
    <row r="80" customFormat="false" ht="16.5" hidden="false" customHeight="true" outlineLevel="0" collapsed="false">
      <c r="A80" s="278"/>
      <c r="B80" s="261"/>
      <c r="C80" s="279"/>
      <c r="D80" s="279"/>
      <c r="E80" s="261"/>
      <c r="F80" s="261"/>
      <c r="G80" s="261"/>
      <c r="H80" s="261"/>
      <c r="I80" s="261"/>
      <c r="J80" s="261"/>
      <c r="K80" s="280"/>
      <c r="L80" s="281"/>
      <c r="M80" s="282"/>
      <c r="N80" s="283"/>
      <c r="O80" s="283"/>
      <c r="P80" s="283"/>
      <c r="Q80" s="280"/>
      <c r="R80" s="281"/>
      <c r="S80" s="244"/>
    </row>
    <row r="81" customFormat="false" ht="16.5" hidden="false" customHeight="true" outlineLevel="0" collapsed="false">
      <c r="A81" s="278"/>
      <c r="B81" s="261"/>
      <c r="C81" s="279"/>
      <c r="D81" s="279"/>
      <c r="E81" s="261"/>
      <c r="F81" s="261"/>
      <c r="G81" s="261"/>
      <c r="H81" s="261"/>
      <c r="I81" s="261"/>
      <c r="J81" s="261"/>
      <c r="K81" s="280"/>
      <c r="L81" s="281"/>
      <c r="M81" s="282"/>
      <c r="N81" s="283"/>
      <c r="O81" s="283"/>
      <c r="P81" s="283"/>
      <c r="Q81" s="280"/>
      <c r="R81" s="281"/>
      <c r="S81" s="244"/>
    </row>
    <row r="82" customFormat="false" ht="16.5" hidden="false" customHeight="true" outlineLevel="0" collapsed="false">
      <c r="A82" s="278"/>
      <c r="B82" s="261"/>
      <c r="C82" s="279"/>
      <c r="D82" s="279"/>
      <c r="E82" s="261"/>
      <c r="F82" s="261"/>
      <c r="G82" s="261"/>
      <c r="H82" s="261"/>
      <c r="I82" s="261"/>
      <c r="J82" s="261"/>
      <c r="K82" s="280"/>
      <c r="L82" s="281"/>
      <c r="M82" s="282"/>
      <c r="N82" s="283"/>
      <c r="O82" s="283"/>
      <c r="P82" s="283"/>
      <c r="Q82" s="280"/>
      <c r="R82" s="281"/>
      <c r="S82" s="244"/>
    </row>
    <row r="83" customFormat="false" ht="16.5" hidden="false" customHeight="true" outlineLevel="0" collapsed="false">
      <c r="A83" s="278"/>
      <c r="B83" s="261"/>
      <c r="C83" s="279"/>
      <c r="D83" s="279"/>
      <c r="E83" s="261"/>
      <c r="F83" s="261"/>
      <c r="G83" s="261"/>
      <c r="H83" s="261"/>
      <c r="I83" s="261"/>
      <c r="J83" s="261"/>
      <c r="K83" s="280"/>
      <c r="L83" s="281"/>
      <c r="M83" s="282"/>
      <c r="N83" s="283"/>
      <c r="O83" s="283"/>
      <c r="P83" s="283"/>
      <c r="Q83" s="280"/>
      <c r="R83" s="281"/>
      <c r="S83" s="244"/>
    </row>
    <row r="84" customFormat="false" ht="16.5" hidden="false" customHeight="true" outlineLevel="0" collapsed="false">
      <c r="A84" s="278"/>
      <c r="B84" s="261"/>
      <c r="C84" s="279"/>
      <c r="D84" s="279"/>
      <c r="E84" s="261"/>
      <c r="F84" s="261"/>
      <c r="G84" s="261"/>
      <c r="H84" s="261"/>
      <c r="I84" s="261"/>
      <c r="J84" s="261"/>
      <c r="K84" s="280"/>
      <c r="L84" s="281"/>
      <c r="M84" s="282"/>
      <c r="N84" s="283"/>
      <c r="O84" s="283"/>
      <c r="P84" s="283"/>
      <c r="Q84" s="280"/>
      <c r="R84" s="281"/>
      <c r="S84" s="244"/>
    </row>
    <row r="85" customFormat="false" ht="16.5" hidden="false" customHeight="true" outlineLevel="0" collapsed="false">
      <c r="A85" s="278"/>
      <c r="B85" s="261"/>
      <c r="C85" s="279"/>
      <c r="D85" s="279"/>
      <c r="E85" s="261"/>
      <c r="F85" s="261"/>
      <c r="G85" s="261"/>
      <c r="H85" s="261"/>
      <c r="I85" s="261"/>
      <c r="J85" s="261"/>
      <c r="K85" s="280"/>
      <c r="L85" s="281"/>
      <c r="M85" s="282"/>
      <c r="N85" s="283"/>
      <c r="O85" s="283"/>
      <c r="P85" s="283"/>
      <c r="Q85" s="280"/>
      <c r="R85" s="281"/>
      <c r="S85" s="244"/>
    </row>
    <row r="86" customFormat="false" ht="16.5" hidden="false" customHeight="true" outlineLevel="0" collapsed="false">
      <c r="A86" s="278"/>
      <c r="B86" s="261"/>
      <c r="C86" s="279"/>
      <c r="D86" s="279"/>
      <c r="E86" s="261"/>
      <c r="F86" s="261"/>
      <c r="G86" s="261"/>
      <c r="H86" s="261"/>
      <c r="I86" s="261"/>
      <c r="J86" s="261"/>
      <c r="K86" s="280"/>
      <c r="L86" s="281"/>
      <c r="M86" s="282"/>
      <c r="N86" s="283"/>
      <c r="O86" s="283"/>
      <c r="P86" s="283"/>
      <c r="Q86" s="280"/>
      <c r="R86" s="281"/>
      <c r="S86" s="244"/>
    </row>
    <row r="87" customFormat="false" ht="16.5" hidden="false" customHeight="true" outlineLevel="0" collapsed="false">
      <c r="A87" s="278"/>
      <c r="B87" s="261"/>
      <c r="C87" s="279"/>
      <c r="D87" s="279"/>
      <c r="E87" s="261"/>
      <c r="F87" s="261"/>
      <c r="G87" s="261"/>
      <c r="H87" s="261"/>
      <c r="I87" s="261"/>
      <c r="J87" s="261"/>
      <c r="K87" s="280"/>
      <c r="L87" s="281"/>
      <c r="M87" s="282"/>
      <c r="N87" s="283"/>
      <c r="O87" s="283"/>
      <c r="P87" s="283"/>
      <c r="Q87" s="280"/>
      <c r="R87" s="281"/>
      <c r="S87" s="244"/>
    </row>
    <row r="88" customFormat="false" ht="16.5" hidden="false" customHeight="true" outlineLevel="0" collapsed="false">
      <c r="A88" s="278"/>
      <c r="B88" s="261"/>
      <c r="C88" s="279"/>
      <c r="D88" s="279"/>
      <c r="E88" s="261"/>
      <c r="F88" s="261"/>
      <c r="G88" s="261"/>
      <c r="H88" s="261"/>
      <c r="I88" s="261"/>
      <c r="J88" s="261"/>
      <c r="K88" s="280"/>
      <c r="L88" s="281"/>
      <c r="M88" s="282"/>
      <c r="N88" s="283"/>
      <c r="O88" s="283"/>
      <c r="P88" s="283"/>
      <c r="Q88" s="280"/>
      <c r="R88" s="281"/>
      <c r="S88" s="244"/>
    </row>
    <row r="89" customFormat="false" ht="16.5" hidden="false" customHeight="true" outlineLevel="0" collapsed="false">
      <c r="A89" s="278"/>
      <c r="B89" s="261"/>
      <c r="C89" s="279"/>
      <c r="D89" s="279"/>
      <c r="E89" s="261"/>
      <c r="F89" s="261"/>
      <c r="G89" s="261"/>
      <c r="H89" s="261"/>
      <c r="I89" s="261"/>
      <c r="J89" s="261"/>
      <c r="K89" s="280"/>
      <c r="L89" s="281"/>
      <c r="M89" s="282"/>
      <c r="N89" s="283"/>
      <c r="O89" s="283"/>
      <c r="P89" s="283"/>
      <c r="Q89" s="280"/>
      <c r="R89" s="281"/>
      <c r="S89" s="244"/>
    </row>
    <row r="90" customFormat="false" ht="16.5" hidden="false" customHeight="true" outlineLevel="0" collapsed="false">
      <c r="A90" s="278"/>
      <c r="B90" s="261"/>
      <c r="C90" s="279"/>
      <c r="D90" s="279"/>
      <c r="E90" s="261"/>
      <c r="F90" s="261"/>
      <c r="G90" s="261"/>
      <c r="H90" s="261"/>
      <c r="I90" s="261"/>
      <c r="J90" s="261"/>
      <c r="K90" s="280"/>
      <c r="L90" s="281"/>
      <c r="M90" s="282"/>
      <c r="N90" s="283"/>
      <c r="O90" s="283"/>
      <c r="P90" s="283"/>
      <c r="Q90" s="280"/>
      <c r="R90" s="281"/>
      <c r="S90" s="244"/>
    </row>
    <row r="91" customFormat="false" ht="16.5" hidden="false" customHeight="true" outlineLevel="0" collapsed="false">
      <c r="A91" s="278"/>
      <c r="B91" s="261"/>
      <c r="C91" s="279"/>
      <c r="D91" s="279"/>
      <c r="E91" s="261"/>
      <c r="F91" s="261"/>
      <c r="G91" s="261"/>
      <c r="H91" s="261"/>
      <c r="I91" s="261"/>
      <c r="J91" s="261"/>
      <c r="K91" s="280"/>
      <c r="L91" s="281"/>
      <c r="M91" s="282"/>
      <c r="N91" s="283"/>
      <c r="O91" s="283"/>
      <c r="P91" s="283"/>
      <c r="Q91" s="280"/>
      <c r="R91" s="281"/>
      <c r="S91" s="244"/>
    </row>
    <row r="92" customFormat="false" ht="16.5" hidden="false" customHeight="true" outlineLevel="0" collapsed="false">
      <c r="A92" s="278"/>
      <c r="B92" s="261"/>
      <c r="C92" s="279"/>
      <c r="D92" s="279"/>
      <c r="E92" s="261"/>
      <c r="F92" s="261"/>
      <c r="G92" s="261"/>
      <c r="H92" s="261"/>
      <c r="I92" s="261"/>
      <c r="J92" s="261"/>
      <c r="K92" s="280"/>
      <c r="L92" s="281"/>
      <c r="M92" s="282"/>
      <c r="N92" s="283"/>
      <c r="O92" s="283"/>
      <c r="P92" s="283"/>
      <c r="Q92" s="280"/>
      <c r="R92" s="281"/>
      <c r="S92" s="244"/>
    </row>
    <row r="93" customFormat="false" ht="16.5" hidden="false" customHeight="true" outlineLevel="0" collapsed="false">
      <c r="A93" s="278"/>
      <c r="B93" s="261"/>
      <c r="C93" s="279"/>
      <c r="D93" s="279"/>
      <c r="E93" s="261"/>
      <c r="F93" s="261"/>
      <c r="G93" s="261"/>
      <c r="H93" s="261"/>
      <c r="I93" s="261"/>
      <c r="J93" s="261"/>
      <c r="K93" s="280"/>
      <c r="L93" s="281"/>
      <c r="M93" s="282"/>
      <c r="N93" s="283"/>
      <c r="O93" s="283"/>
      <c r="P93" s="283"/>
      <c r="Q93" s="280"/>
      <c r="R93" s="281"/>
      <c r="S93" s="244"/>
    </row>
    <row r="94" customFormat="false" ht="16.5" hidden="false" customHeight="true" outlineLevel="0" collapsed="false">
      <c r="A94" s="278"/>
      <c r="B94" s="261"/>
      <c r="C94" s="279"/>
      <c r="D94" s="279"/>
      <c r="E94" s="261"/>
      <c r="F94" s="261"/>
      <c r="G94" s="261"/>
      <c r="H94" s="261"/>
      <c r="I94" s="261"/>
      <c r="J94" s="261"/>
      <c r="K94" s="280"/>
      <c r="L94" s="281"/>
      <c r="M94" s="282"/>
      <c r="N94" s="283"/>
      <c r="O94" s="283"/>
      <c r="P94" s="283"/>
      <c r="Q94" s="280"/>
      <c r="R94" s="281"/>
      <c r="S94" s="244"/>
    </row>
    <row r="95" customFormat="false" ht="15" hidden="false" customHeight="false" outlineLevel="0" collapsed="false">
      <c r="A95" s="278"/>
      <c r="B95" s="261"/>
      <c r="C95" s="279"/>
      <c r="D95" s="279"/>
      <c r="E95" s="261"/>
      <c r="F95" s="261"/>
      <c r="G95" s="261"/>
      <c r="H95" s="261"/>
      <c r="I95" s="261"/>
      <c r="J95" s="261"/>
      <c r="K95" s="280"/>
      <c r="L95" s="281"/>
      <c r="M95" s="282"/>
      <c r="N95" s="283"/>
      <c r="O95" s="283"/>
      <c r="P95" s="283"/>
      <c r="Q95" s="280"/>
      <c r="R95" s="281"/>
      <c r="S95" s="244"/>
    </row>
    <row r="96" customFormat="false" ht="15" hidden="false" customHeight="false" outlineLevel="0" collapsed="false">
      <c r="A96" s="278"/>
      <c r="B96" s="261"/>
      <c r="C96" s="279"/>
      <c r="D96" s="279"/>
      <c r="E96" s="261"/>
      <c r="F96" s="261"/>
      <c r="G96" s="261"/>
      <c r="H96" s="261"/>
      <c r="I96" s="261"/>
      <c r="J96" s="261"/>
      <c r="K96" s="280"/>
      <c r="L96" s="281"/>
      <c r="M96" s="282"/>
      <c r="N96" s="283"/>
      <c r="O96" s="283"/>
      <c r="P96" s="283"/>
      <c r="Q96" s="280"/>
      <c r="R96" s="281"/>
      <c r="S96" s="244"/>
    </row>
    <row r="97" customFormat="false" ht="15" hidden="false" customHeight="false" outlineLevel="0" collapsed="false">
      <c r="A97" s="278"/>
      <c r="B97" s="261"/>
      <c r="C97" s="279"/>
      <c r="D97" s="279"/>
      <c r="E97" s="261"/>
      <c r="F97" s="261"/>
      <c r="G97" s="261"/>
      <c r="H97" s="261"/>
      <c r="I97" s="261"/>
      <c r="J97" s="261"/>
      <c r="K97" s="280"/>
      <c r="L97" s="281"/>
      <c r="M97" s="282"/>
      <c r="N97" s="283"/>
      <c r="O97" s="283"/>
      <c r="P97" s="283"/>
      <c r="Q97" s="280"/>
      <c r="R97" s="281"/>
      <c r="S97" s="244"/>
    </row>
    <row r="98" customFormat="false" ht="15" hidden="false" customHeight="false" outlineLevel="0" collapsed="false">
      <c r="A98" s="278"/>
      <c r="B98" s="261"/>
      <c r="C98" s="279"/>
      <c r="D98" s="279"/>
      <c r="E98" s="261"/>
      <c r="F98" s="261"/>
      <c r="G98" s="261"/>
      <c r="H98" s="261"/>
      <c r="I98" s="261"/>
      <c r="J98" s="261"/>
      <c r="K98" s="280"/>
      <c r="L98" s="281"/>
      <c r="M98" s="282"/>
      <c r="N98" s="283"/>
      <c r="O98" s="283"/>
      <c r="P98" s="283"/>
      <c r="Q98" s="280"/>
      <c r="R98" s="281"/>
      <c r="S98" s="244"/>
    </row>
    <row r="99" customFormat="false" ht="15" hidden="false" customHeight="false" outlineLevel="0" collapsed="false">
      <c r="A99" s="278"/>
      <c r="B99" s="261"/>
      <c r="C99" s="279"/>
      <c r="D99" s="279"/>
      <c r="E99" s="261"/>
      <c r="F99" s="261"/>
      <c r="G99" s="261"/>
      <c r="H99" s="261"/>
      <c r="I99" s="261"/>
      <c r="J99" s="261"/>
      <c r="K99" s="280"/>
      <c r="L99" s="281"/>
      <c r="M99" s="282"/>
      <c r="N99" s="283"/>
      <c r="O99" s="283"/>
      <c r="P99" s="283"/>
      <c r="Q99" s="280"/>
      <c r="R99" s="281"/>
      <c r="S99" s="244"/>
    </row>
    <row r="100" customFormat="false" ht="15" hidden="false" customHeight="false" outlineLevel="0" collapsed="false">
      <c r="A100" s="278"/>
      <c r="B100" s="261"/>
      <c r="C100" s="279"/>
      <c r="D100" s="279"/>
      <c r="E100" s="261"/>
      <c r="F100" s="261"/>
      <c r="G100" s="261"/>
      <c r="H100" s="261"/>
      <c r="I100" s="261"/>
      <c r="J100" s="261"/>
      <c r="K100" s="280"/>
      <c r="L100" s="281"/>
      <c r="M100" s="282"/>
      <c r="N100" s="283"/>
      <c r="O100" s="283"/>
      <c r="P100" s="283"/>
      <c r="Q100" s="280"/>
      <c r="R100" s="281"/>
      <c r="S100" s="244"/>
    </row>
    <row r="101" customFormat="false" ht="15" hidden="false" customHeight="false" outlineLevel="0" collapsed="false">
      <c r="A101" s="278"/>
      <c r="B101" s="261"/>
      <c r="C101" s="279"/>
      <c r="D101" s="279"/>
      <c r="E101" s="261"/>
      <c r="F101" s="261"/>
      <c r="G101" s="261"/>
      <c r="H101" s="261"/>
      <c r="I101" s="261"/>
      <c r="J101" s="261"/>
      <c r="K101" s="280"/>
      <c r="L101" s="281"/>
      <c r="M101" s="282"/>
      <c r="N101" s="283"/>
      <c r="O101" s="283"/>
      <c r="P101" s="283"/>
      <c r="Q101" s="280"/>
      <c r="R101" s="281"/>
      <c r="S101" s="244"/>
    </row>
    <row r="102" customFormat="false" ht="15" hidden="false" customHeight="false" outlineLevel="0" collapsed="false">
      <c r="A102" s="278"/>
      <c r="B102" s="261"/>
      <c r="C102" s="279"/>
      <c r="D102" s="279"/>
      <c r="E102" s="261"/>
      <c r="F102" s="261"/>
      <c r="G102" s="261"/>
      <c r="H102" s="261"/>
      <c r="I102" s="261"/>
      <c r="J102" s="261"/>
      <c r="K102" s="280"/>
      <c r="L102" s="281"/>
      <c r="M102" s="282"/>
      <c r="N102" s="283"/>
      <c r="O102" s="283"/>
      <c r="P102" s="283"/>
      <c r="Q102" s="280"/>
      <c r="R102" s="281"/>
      <c r="S102" s="244"/>
    </row>
    <row r="103" customFormat="false" ht="15" hidden="false" customHeight="false" outlineLevel="0" collapsed="false">
      <c r="A103" s="278"/>
      <c r="B103" s="261"/>
      <c r="C103" s="279"/>
      <c r="D103" s="279"/>
      <c r="E103" s="261"/>
      <c r="F103" s="261"/>
      <c r="G103" s="261"/>
      <c r="H103" s="261"/>
      <c r="I103" s="261"/>
      <c r="J103" s="261"/>
      <c r="K103" s="280"/>
      <c r="L103" s="281"/>
      <c r="M103" s="282"/>
      <c r="N103" s="283"/>
      <c r="O103" s="283"/>
      <c r="P103" s="283"/>
      <c r="Q103" s="280"/>
      <c r="R103" s="281"/>
      <c r="S103" s="244"/>
    </row>
    <row r="104" customFormat="false" ht="15" hidden="false" customHeight="false" outlineLevel="0" collapsed="false">
      <c r="A104" s="278"/>
      <c r="B104" s="261"/>
      <c r="C104" s="279"/>
      <c r="D104" s="279"/>
      <c r="E104" s="261"/>
      <c r="F104" s="261"/>
      <c r="G104" s="261"/>
      <c r="H104" s="261"/>
      <c r="I104" s="261"/>
      <c r="J104" s="261"/>
      <c r="K104" s="280"/>
      <c r="L104" s="281"/>
      <c r="M104" s="282"/>
      <c r="N104" s="283"/>
      <c r="O104" s="283"/>
      <c r="P104" s="283"/>
      <c r="Q104" s="280"/>
      <c r="R104" s="281"/>
      <c r="S104" s="244"/>
    </row>
    <row r="105" customFormat="false" ht="15" hidden="false" customHeight="false" outlineLevel="0" collapsed="false">
      <c r="A105" s="278"/>
      <c r="B105" s="261"/>
      <c r="C105" s="279"/>
      <c r="D105" s="279"/>
      <c r="E105" s="261"/>
      <c r="F105" s="261"/>
      <c r="G105" s="261"/>
      <c r="H105" s="261"/>
      <c r="I105" s="261"/>
      <c r="J105" s="261"/>
      <c r="K105" s="280"/>
      <c r="L105" s="281"/>
      <c r="M105" s="282"/>
      <c r="N105" s="283"/>
      <c r="O105" s="283"/>
      <c r="P105" s="283"/>
      <c r="Q105" s="280"/>
      <c r="R105" s="281"/>
      <c r="S105" s="244"/>
    </row>
    <row r="106" customFormat="false" ht="15" hidden="false" customHeight="false" outlineLevel="0" collapsed="false">
      <c r="A106" s="278"/>
      <c r="B106" s="261"/>
      <c r="C106" s="279"/>
      <c r="D106" s="279"/>
      <c r="E106" s="261"/>
      <c r="F106" s="261"/>
      <c r="G106" s="261"/>
      <c r="H106" s="261"/>
      <c r="I106" s="261"/>
      <c r="J106" s="261"/>
      <c r="K106" s="280"/>
      <c r="L106" s="281"/>
      <c r="M106" s="282"/>
      <c r="N106" s="283"/>
      <c r="O106" s="283"/>
      <c r="P106" s="283"/>
      <c r="Q106" s="280"/>
      <c r="R106" s="281"/>
      <c r="S106" s="244"/>
    </row>
    <row r="107" customFormat="false" ht="15" hidden="false" customHeight="false" outlineLevel="0" collapsed="false">
      <c r="A107" s="278"/>
      <c r="B107" s="261"/>
      <c r="C107" s="279"/>
      <c r="D107" s="279"/>
      <c r="E107" s="261"/>
      <c r="F107" s="261"/>
      <c r="G107" s="261"/>
      <c r="H107" s="261"/>
      <c r="I107" s="261"/>
      <c r="J107" s="261"/>
      <c r="K107" s="280"/>
      <c r="L107" s="281"/>
      <c r="M107" s="282"/>
      <c r="N107" s="283"/>
      <c r="O107" s="283"/>
      <c r="P107" s="283"/>
      <c r="Q107" s="280"/>
      <c r="R107" s="281"/>
      <c r="S107" s="244"/>
    </row>
    <row r="108" customFormat="false" ht="15" hidden="false" customHeight="false" outlineLevel="0" collapsed="false">
      <c r="A108" s="278"/>
      <c r="B108" s="261"/>
      <c r="C108" s="279"/>
      <c r="D108" s="279"/>
      <c r="E108" s="261"/>
      <c r="F108" s="261"/>
      <c r="G108" s="261"/>
      <c r="H108" s="261"/>
      <c r="I108" s="261"/>
      <c r="J108" s="261"/>
      <c r="K108" s="280"/>
      <c r="L108" s="281"/>
      <c r="M108" s="282"/>
      <c r="N108" s="283"/>
      <c r="O108" s="283"/>
      <c r="P108" s="283"/>
      <c r="Q108" s="280"/>
      <c r="R108" s="281"/>
      <c r="S108" s="244"/>
    </row>
    <row r="109" customFormat="false" ht="15" hidden="false" customHeight="false" outlineLevel="0" collapsed="false">
      <c r="A109" s="278"/>
      <c r="B109" s="261"/>
      <c r="C109" s="279"/>
      <c r="D109" s="279"/>
      <c r="E109" s="261"/>
      <c r="F109" s="261"/>
      <c r="G109" s="261"/>
      <c r="H109" s="261"/>
      <c r="I109" s="261"/>
      <c r="J109" s="261"/>
      <c r="K109" s="280"/>
      <c r="L109" s="281"/>
      <c r="M109" s="282"/>
      <c r="N109" s="283"/>
      <c r="O109" s="283"/>
      <c r="P109" s="283"/>
      <c r="Q109" s="280"/>
      <c r="R109" s="281"/>
      <c r="S109" s="244"/>
    </row>
    <row r="110" customFormat="false" ht="15" hidden="false" customHeight="false" outlineLevel="0" collapsed="false">
      <c r="A110" s="278"/>
      <c r="B110" s="261"/>
      <c r="C110" s="279"/>
      <c r="D110" s="279"/>
      <c r="E110" s="261"/>
      <c r="F110" s="261"/>
      <c r="G110" s="261"/>
      <c r="H110" s="261"/>
      <c r="I110" s="261"/>
      <c r="J110" s="261"/>
      <c r="K110" s="280"/>
      <c r="L110" s="281"/>
      <c r="M110" s="282"/>
      <c r="N110" s="283"/>
      <c r="O110" s="283"/>
      <c r="P110" s="283"/>
      <c r="Q110" s="280"/>
      <c r="R110" s="281"/>
      <c r="S110" s="244"/>
    </row>
    <row r="111" customFormat="false" ht="15" hidden="false" customHeight="false" outlineLevel="0" collapsed="false">
      <c r="A111" s="278"/>
      <c r="B111" s="261"/>
      <c r="C111" s="279"/>
      <c r="D111" s="279"/>
      <c r="E111" s="261"/>
      <c r="F111" s="261"/>
      <c r="G111" s="261"/>
      <c r="H111" s="261"/>
      <c r="I111" s="261"/>
      <c r="J111" s="261"/>
      <c r="K111" s="280"/>
      <c r="L111" s="281"/>
      <c r="M111" s="282"/>
      <c r="N111" s="283"/>
      <c r="O111" s="283"/>
      <c r="P111" s="283"/>
      <c r="Q111" s="280"/>
      <c r="R111" s="281"/>
      <c r="S111" s="244"/>
    </row>
    <row r="112" customFormat="false" ht="15" hidden="false" customHeight="false" outlineLevel="0" collapsed="false">
      <c r="A112" s="278"/>
      <c r="B112" s="261"/>
      <c r="C112" s="279"/>
      <c r="D112" s="279"/>
      <c r="E112" s="261"/>
      <c r="F112" s="261"/>
      <c r="G112" s="261"/>
      <c r="H112" s="261"/>
      <c r="I112" s="261"/>
      <c r="J112" s="261"/>
      <c r="K112" s="280"/>
      <c r="L112" s="281"/>
      <c r="M112" s="282"/>
      <c r="N112" s="283"/>
      <c r="O112" s="283"/>
      <c r="P112" s="283"/>
      <c r="Q112" s="280"/>
      <c r="R112" s="281"/>
      <c r="S112" s="244"/>
    </row>
    <row r="113" customFormat="false" ht="15" hidden="false" customHeight="false" outlineLevel="0" collapsed="false">
      <c r="A113" s="278"/>
      <c r="B113" s="261"/>
      <c r="C113" s="279"/>
      <c r="D113" s="279"/>
      <c r="E113" s="261"/>
      <c r="F113" s="261"/>
      <c r="G113" s="261"/>
      <c r="H113" s="261"/>
      <c r="I113" s="261"/>
      <c r="J113" s="261"/>
      <c r="K113" s="280"/>
      <c r="L113" s="281"/>
      <c r="M113" s="282"/>
      <c r="N113" s="283"/>
      <c r="O113" s="283"/>
      <c r="P113" s="283"/>
      <c r="Q113" s="280"/>
      <c r="R113" s="281"/>
      <c r="S113" s="244"/>
    </row>
    <row r="114" customFormat="false" ht="15" hidden="false" customHeight="false" outlineLevel="0" collapsed="false">
      <c r="A114" s="278"/>
      <c r="B114" s="261"/>
      <c r="C114" s="279"/>
      <c r="D114" s="279"/>
      <c r="E114" s="261"/>
      <c r="F114" s="261"/>
      <c r="G114" s="261"/>
      <c r="H114" s="261"/>
      <c r="I114" s="261"/>
      <c r="J114" s="261"/>
      <c r="K114" s="280"/>
      <c r="L114" s="281"/>
      <c r="M114" s="282"/>
      <c r="N114" s="283"/>
      <c r="O114" s="283"/>
      <c r="P114" s="283"/>
      <c r="Q114" s="280"/>
      <c r="R114" s="281"/>
      <c r="S114" s="244"/>
    </row>
    <row r="115" customFormat="false" ht="15" hidden="false" customHeight="false" outlineLevel="0" collapsed="false">
      <c r="A115" s="278"/>
      <c r="B115" s="261"/>
      <c r="C115" s="279"/>
      <c r="D115" s="279"/>
      <c r="E115" s="261"/>
      <c r="F115" s="261"/>
      <c r="G115" s="261"/>
      <c r="H115" s="261"/>
      <c r="I115" s="261"/>
      <c r="J115" s="261"/>
      <c r="K115" s="280"/>
      <c r="L115" s="281"/>
      <c r="M115" s="282"/>
      <c r="N115" s="283"/>
      <c r="O115" s="283"/>
      <c r="P115" s="283"/>
      <c r="Q115" s="280"/>
      <c r="R115" s="281"/>
      <c r="S115" s="244"/>
    </row>
    <row r="116" customFormat="false" ht="15" hidden="false" customHeight="false" outlineLevel="0" collapsed="false">
      <c r="A116" s="278"/>
      <c r="B116" s="261"/>
      <c r="C116" s="279"/>
      <c r="D116" s="279"/>
      <c r="E116" s="261"/>
      <c r="F116" s="261"/>
      <c r="G116" s="261"/>
      <c r="H116" s="261"/>
      <c r="I116" s="261"/>
      <c r="J116" s="261"/>
      <c r="K116" s="280"/>
      <c r="L116" s="281"/>
      <c r="M116" s="282"/>
      <c r="N116" s="283"/>
      <c r="O116" s="283"/>
      <c r="P116" s="283"/>
      <c r="Q116" s="280"/>
      <c r="R116" s="281"/>
      <c r="S116" s="244"/>
    </row>
    <row r="117" customFormat="false" ht="15" hidden="false" customHeight="false" outlineLevel="0" collapsed="false">
      <c r="A117" s="278"/>
      <c r="B117" s="261"/>
      <c r="C117" s="279"/>
      <c r="D117" s="279"/>
      <c r="E117" s="261"/>
      <c r="F117" s="261"/>
      <c r="G117" s="261"/>
      <c r="H117" s="261"/>
      <c r="I117" s="261"/>
      <c r="J117" s="261"/>
      <c r="K117" s="280"/>
      <c r="L117" s="281"/>
      <c r="M117" s="282"/>
      <c r="N117" s="283"/>
      <c r="O117" s="283"/>
      <c r="P117" s="283"/>
      <c r="Q117" s="280"/>
      <c r="R117" s="281"/>
      <c r="S117" s="244"/>
    </row>
    <row r="118" customFormat="false" ht="15" hidden="false" customHeight="false" outlineLevel="0" collapsed="false">
      <c r="A118" s="278"/>
      <c r="B118" s="261"/>
      <c r="C118" s="279"/>
      <c r="D118" s="279"/>
      <c r="E118" s="261"/>
      <c r="F118" s="261"/>
      <c r="G118" s="261"/>
      <c r="H118" s="261"/>
      <c r="I118" s="261"/>
      <c r="J118" s="261"/>
      <c r="K118" s="280"/>
      <c r="L118" s="281"/>
      <c r="M118" s="282"/>
      <c r="N118" s="283"/>
      <c r="O118" s="283"/>
      <c r="P118" s="283"/>
      <c r="Q118" s="280"/>
      <c r="R118" s="281"/>
      <c r="S118" s="244"/>
    </row>
    <row r="119" customFormat="false" ht="15" hidden="false" customHeight="false" outlineLevel="0" collapsed="false">
      <c r="A119" s="278"/>
      <c r="B119" s="261"/>
      <c r="C119" s="279"/>
      <c r="D119" s="279"/>
      <c r="E119" s="261"/>
      <c r="F119" s="261"/>
      <c r="G119" s="261"/>
      <c r="H119" s="261"/>
      <c r="I119" s="261"/>
      <c r="J119" s="261"/>
      <c r="K119" s="280"/>
      <c r="L119" s="281"/>
      <c r="M119" s="282"/>
      <c r="N119" s="283"/>
      <c r="O119" s="283"/>
      <c r="P119" s="283"/>
      <c r="Q119" s="280"/>
      <c r="R119" s="281"/>
      <c r="S119" s="244"/>
    </row>
    <row r="120" customFormat="false" ht="15" hidden="false" customHeight="false" outlineLevel="0" collapsed="false">
      <c r="A120" s="278"/>
      <c r="B120" s="261"/>
      <c r="C120" s="279"/>
      <c r="D120" s="279"/>
      <c r="E120" s="261"/>
      <c r="F120" s="261"/>
      <c r="G120" s="261"/>
      <c r="H120" s="261"/>
      <c r="I120" s="261"/>
      <c r="J120" s="261"/>
      <c r="K120" s="280"/>
      <c r="L120" s="281"/>
      <c r="M120" s="282"/>
      <c r="N120" s="283"/>
      <c r="O120" s="283"/>
      <c r="P120" s="283"/>
      <c r="Q120" s="280"/>
      <c r="R120" s="281"/>
      <c r="S120" s="244"/>
    </row>
    <row r="121" customFormat="false" ht="15" hidden="false" customHeight="false" outlineLevel="0" collapsed="false">
      <c r="A121" s="278"/>
      <c r="B121" s="261"/>
      <c r="C121" s="279"/>
      <c r="D121" s="279"/>
      <c r="E121" s="261"/>
      <c r="F121" s="261"/>
      <c r="G121" s="261"/>
      <c r="H121" s="261"/>
      <c r="I121" s="261"/>
      <c r="J121" s="261"/>
      <c r="K121" s="280"/>
      <c r="L121" s="281"/>
      <c r="M121" s="282"/>
      <c r="N121" s="283"/>
      <c r="O121" s="283"/>
      <c r="P121" s="283"/>
      <c r="Q121" s="280"/>
      <c r="R121" s="281"/>
      <c r="S121" s="244"/>
    </row>
    <row r="122" customFormat="false" ht="15" hidden="false" customHeight="false" outlineLevel="0" collapsed="false">
      <c r="A122" s="278"/>
      <c r="B122" s="261"/>
      <c r="C122" s="279"/>
      <c r="D122" s="279"/>
      <c r="E122" s="261"/>
      <c r="F122" s="261"/>
      <c r="G122" s="261"/>
      <c r="H122" s="261"/>
      <c r="I122" s="261"/>
      <c r="J122" s="261"/>
      <c r="K122" s="280"/>
      <c r="L122" s="281"/>
      <c r="M122" s="282"/>
      <c r="N122" s="283"/>
      <c r="O122" s="283"/>
      <c r="P122" s="283"/>
      <c r="Q122" s="280"/>
      <c r="R122" s="281"/>
      <c r="S122" s="244"/>
    </row>
    <row r="123" customFormat="false" ht="15" hidden="false" customHeight="false" outlineLevel="0" collapsed="false">
      <c r="A123" s="278"/>
      <c r="B123" s="261"/>
      <c r="C123" s="279"/>
      <c r="D123" s="279"/>
      <c r="E123" s="261"/>
      <c r="F123" s="261"/>
      <c r="G123" s="261"/>
      <c r="H123" s="261"/>
      <c r="I123" s="261"/>
      <c r="J123" s="261"/>
      <c r="K123" s="280"/>
      <c r="L123" s="281"/>
      <c r="M123" s="282"/>
      <c r="N123" s="283"/>
      <c r="O123" s="283"/>
      <c r="P123" s="283"/>
      <c r="Q123" s="280"/>
      <c r="R123" s="281"/>
      <c r="S123" s="244"/>
    </row>
    <row r="124" customFormat="false" ht="15" hidden="false" customHeight="false" outlineLevel="0" collapsed="false">
      <c r="A124" s="278"/>
      <c r="B124" s="261"/>
      <c r="C124" s="279"/>
      <c r="D124" s="279"/>
      <c r="E124" s="261"/>
      <c r="F124" s="261"/>
      <c r="G124" s="261"/>
      <c r="H124" s="261"/>
      <c r="I124" s="261"/>
      <c r="J124" s="261"/>
      <c r="K124" s="280"/>
      <c r="L124" s="281"/>
      <c r="M124" s="282"/>
      <c r="N124" s="283"/>
      <c r="O124" s="283"/>
      <c r="P124" s="283"/>
      <c r="Q124" s="280"/>
      <c r="R124" s="281"/>
      <c r="S124" s="244"/>
    </row>
    <row r="125" customFormat="false" ht="15" hidden="false" customHeight="false" outlineLevel="0" collapsed="false">
      <c r="A125" s="278"/>
      <c r="B125" s="261"/>
      <c r="C125" s="279"/>
      <c r="D125" s="279"/>
      <c r="E125" s="261"/>
      <c r="F125" s="261"/>
      <c r="G125" s="261"/>
      <c r="H125" s="261"/>
      <c r="I125" s="261"/>
      <c r="J125" s="261"/>
      <c r="K125" s="280"/>
      <c r="L125" s="281"/>
      <c r="M125" s="282"/>
      <c r="N125" s="283"/>
      <c r="O125" s="283"/>
      <c r="P125" s="283"/>
      <c r="Q125" s="280"/>
      <c r="R125" s="281"/>
      <c r="S125" s="244"/>
    </row>
    <row r="126" customFormat="false" ht="15" hidden="false" customHeight="false" outlineLevel="0" collapsed="false">
      <c r="A126" s="278"/>
      <c r="B126" s="261"/>
      <c r="C126" s="279"/>
      <c r="D126" s="279"/>
      <c r="E126" s="261"/>
      <c r="F126" s="261"/>
      <c r="G126" s="261"/>
      <c r="H126" s="261"/>
      <c r="I126" s="261"/>
      <c r="J126" s="261"/>
      <c r="K126" s="280"/>
      <c r="L126" s="281"/>
      <c r="M126" s="282"/>
      <c r="N126" s="283"/>
      <c r="O126" s="283"/>
      <c r="P126" s="283"/>
      <c r="Q126" s="280"/>
      <c r="R126" s="281"/>
      <c r="S126" s="244"/>
    </row>
    <row r="127" customFormat="false" ht="15" hidden="false" customHeight="false" outlineLevel="0" collapsed="false">
      <c r="A127" s="278"/>
      <c r="B127" s="261"/>
      <c r="C127" s="279"/>
      <c r="D127" s="279"/>
      <c r="E127" s="261"/>
      <c r="F127" s="261"/>
      <c r="G127" s="261"/>
      <c r="H127" s="261"/>
      <c r="I127" s="261"/>
      <c r="J127" s="261"/>
      <c r="K127" s="280"/>
      <c r="L127" s="281"/>
      <c r="M127" s="282"/>
      <c r="N127" s="283"/>
      <c r="O127" s="283"/>
      <c r="P127" s="283"/>
      <c r="Q127" s="280"/>
      <c r="R127" s="281"/>
      <c r="S127" s="244"/>
    </row>
    <row r="128" customFormat="false" ht="15" hidden="false" customHeight="false" outlineLevel="0" collapsed="false">
      <c r="A128" s="278"/>
      <c r="B128" s="261"/>
      <c r="C128" s="279"/>
      <c r="D128" s="279"/>
      <c r="E128" s="261"/>
      <c r="F128" s="261"/>
      <c r="G128" s="261"/>
      <c r="H128" s="261"/>
      <c r="I128" s="261"/>
      <c r="J128" s="261"/>
      <c r="K128" s="280"/>
      <c r="L128" s="281"/>
      <c r="M128" s="282"/>
      <c r="N128" s="283"/>
      <c r="O128" s="283"/>
      <c r="P128" s="283"/>
      <c r="Q128" s="280"/>
      <c r="R128" s="281"/>
      <c r="S128" s="244"/>
    </row>
    <row r="129" customFormat="false" ht="15" hidden="false" customHeight="false" outlineLevel="0" collapsed="false">
      <c r="A129" s="278"/>
      <c r="B129" s="261"/>
      <c r="C129" s="279"/>
      <c r="D129" s="279"/>
      <c r="E129" s="261"/>
      <c r="F129" s="261"/>
      <c r="G129" s="261"/>
      <c r="H129" s="261"/>
      <c r="I129" s="261"/>
      <c r="J129" s="261"/>
      <c r="K129" s="280"/>
      <c r="L129" s="281"/>
      <c r="M129" s="282"/>
      <c r="N129" s="283"/>
      <c r="O129" s="283"/>
      <c r="P129" s="283"/>
      <c r="Q129" s="280"/>
      <c r="R129" s="281"/>
      <c r="S129" s="244"/>
    </row>
    <row r="130" customFormat="false" ht="15" hidden="false" customHeight="false" outlineLevel="0" collapsed="false">
      <c r="A130" s="278"/>
      <c r="B130" s="261"/>
      <c r="C130" s="279"/>
      <c r="D130" s="279"/>
      <c r="E130" s="261"/>
      <c r="F130" s="261"/>
      <c r="G130" s="261"/>
      <c r="H130" s="261"/>
      <c r="I130" s="261"/>
      <c r="J130" s="261"/>
      <c r="K130" s="280"/>
      <c r="L130" s="281"/>
      <c r="M130" s="282"/>
      <c r="N130" s="283"/>
      <c r="O130" s="283"/>
      <c r="P130" s="283"/>
      <c r="Q130" s="280"/>
      <c r="R130" s="281"/>
      <c r="S130" s="244"/>
    </row>
    <row r="131" customFormat="false" ht="15" hidden="false" customHeight="false" outlineLevel="0" collapsed="false">
      <c r="A131" s="278"/>
      <c r="B131" s="261"/>
      <c r="C131" s="279"/>
      <c r="D131" s="279"/>
      <c r="E131" s="261"/>
      <c r="F131" s="261"/>
      <c r="G131" s="261"/>
      <c r="H131" s="261"/>
      <c r="I131" s="261"/>
      <c r="J131" s="261"/>
      <c r="K131" s="280"/>
      <c r="L131" s="281"/>
      <c r="M131" s="282"/>
      <c r="N131" s="283"/>
      <c r="O131" s="283"/>
      <c r="P131" s="283"/>
      <c r="Q131" s="280"/>
      <c r="R131" s="281"/>
      <c r="S131" s="244"/>
    </row>
    <row r="132" customFormat="false" ht="15" hidden="false" customHeight="false" outlineLevel="0" collapsed="false">
      <c r="A132" s="278"/>
      <c r="B132" s="261"/>
      <c r="C132" s="279"/>
      <c r="D132" s="279"/>
      <c r="E132" s="261"/>
      <c r="F132" s="261"/>
      <c r="G132" s="261"/>
      <c r="H132" s="261"/>
      <c r="I132" s="261"/>
      <c r="J132" s="261"/>
      <c r="K132" s="280"/>
      <c r="L132" s="281"/>
      <c r="M132" s="282"/>
      <c r="N132" s="283"/>
      <c r="O132" s="283"/>
      <c r="P132" s="283"/>
      <c r="Q132" s="280"/>
      <c r="R132" s="281"/>
      <c r="S132" s="244"/>
    </row>
    <row r="133" customFormat="false" ht="15" hidden="false" customHeight="false" outlineLevel="0" collapsed="false">
      <c r="A133" s="278"/>
      <c r="B133" s="261"/>
      <c r="C133" s="279"/>
      <c r="D133" s="279"/>
      <c r="E133" s="261"/>
      <c r="F133" s="261"/>
      <c r="G133" s="261"/>
      <c r="H133" s="261"/>
      <c r="I133" s="261"/>
      <c r="J133" s="261"/>
      <c r="K133" s="280"/>
      <c r="L133" s="281"/>
      <c r="M133" s="282"/>
      <c r="N133" s="283"/>
      <c r="O133" s="283"/>
      <c r="P133" s="283"/>
      <c r="Q133" s="280"/>
      <c r="R133" s="281"/>
      <c r="S133" s="244"/>
    </row>
    <row r="134" customFormat="false" ht="15" hidden="false" customHeight="false" outlineLevel="0" collapsed="false">
      <c r="A134" s="278"/>
      <c r="B134" s="261"/>
      <c r="C134" s="279"/>
      <c r="D134" s="279"/>
      <c r="E134" s="261"/>
      <c r="F134" s="261"/>
      <c r="G134" s="261"/>
      <c r="H134" s="261"/>
      <c r="I134" s="261"/>
      <c r="J134" s="261"/>
      <c r="K134" s="280"/>
      <c r="L134" s="281"/>
      <c r="M134" s="282"/>
      <c r="N134" s="283"/>
      <c r="O134" s="283"/>
      <c r="P134" s="283"/>
      <c r="Q134" s="280"/>
      <c r="R134" s="281"/>
      <c r="S134" s="244"/>
    </row>
    <row r="135" customFormat="false" ht="15" hidden="false" customHeight="false" outlineLevel="0" collapsed="false">
      <c r="A135" s="278"/>
      <c r="B135" s="261"/>
      <c r="C135" s="279"/>
      <c r="D135" s="279"/>
      <c r="E135" s="261"/>
      <c r="F135" s="261"/>
      <c r="G135" s="261"/>
      <c r="H135" s="261"/>
      <c r="I135" s="261"/>
      <c r="J135" s="261"/>
      <c r="K135" s="280"/>
      <c r="L135" s="281"/>
      <c r="M135" s="282"/>
      <c r="N135" s="283"/>
      <c r="O135" s="283"/>
      <c r="P135" s="283"/>
      <c r="Q135" s="280"/>
      <c r="R135" s="281"/>
      <c r="S135" s="244"/>
    </row>
    <row r="136" customFormat="false" ht="15" hidden="false" customHeight="false" outlineLevel="0" collapsed="false">
      <c r="A136" s="278"/>
      <c r="B136" s="261"/>
      <c r="C136" s="279"/>
      <c r="D136" s="279"/>
      <c r="E136" s="261"/>
      <c r="F136" s="261"/>
      <c r="G136" s="261"/>
      <c r="H136" s="261"/>
      <c r="I136" s="261"/>
      <c r="J136" s="261"/>
      <c r="K136" s="280"/>
      <c r="L136" s="281"/>
      <c r="M136" s="282"/>
      <c r="N136" s="283"/>
      <c r="O136" s="283"/>
      <c r="P136" s="283"/>
      <c r="Q136" s="280"/>
      <c r="R136" s="281"/>
      <c r="S136" s="244"/>
    </row>
    <row r="137" customFormat="false" ht="15" hidden="false" customHeight="false" outlineLevel="0" collapsed="false">
      <c r="A137" s="278"/>
      <c r="B137" s="261"/>
      <c r="C137" s="279"/>
      <c r="D137" s="279"/>
      <c r="E137" s="261"/>
      <c r="F137" s="261"/>
      <c r="G137" s="261"/>
      <c r="H137" s="261"/>
      <c r="I137" s="261"/>
      <c r="J137" s="261"/>
      <c r="K137" s="280"/>
      <c r="L137" s="281"/>
      <c r="M137" s="282"/>
      <c r="N137" s="283"/>
      <c r="O137" s="283"/>
      <c r="P137" s="283"/>
      <c r="Q137" s="280"/>
      <c r="R137" s="281"/>
      <c r="S137" s="244"/>
    </row>
    <row r="138" customFormat="false" ht="15" hidden="false" customHeight="false" outlineLevel="0" collapsed="false">
      <c r="A138" s="278"/>
      <c r="B138" s="261"/>
      <c r="C138" s="279"/>
      <c r="D138" s="279"/>
      <c r="E138" s="261"/>
      <c r="F138" s="261"/>
      <c r="G138" s="261"/>
      <c r="H138" s="261"/>
      <c r="I138" s="261"/>
      <c r="J138" s="261"/>
      <c r="K138" s="280"/>
      <c r="L138" s="281"/>
      <c r="M138" s="282"/>
      <c r="N138" s="283"/>
      <c r="O138" s="283"/>
      <c r="P138" s="283"/>
      <c r="Q138" s="280"/>
      <c r="R138" s="281"/>
      <c r="S138" s="244"/>
    </row>
    <row r="139" customFormat="false" ht="15" hidden="false" customHeight="false" outlineLevel="0" collapsed="false">
      <c r="A139" s="278"/>
      <c r="B139" s="261"/>
      <c r="C139" s="279"/>
      <c r="D139" s="279"/>
      <c r="E139" s="261"/>
      <c r="F139" s="261"/>
      <c r="G139" s="261"/>
      <c r="H139" s="261"/>
      <c r="I139" s="261"/>
      <c r="J139" s="261"/>
      <c r="K139" s="280"/>
      <c r="L139" s="281"/>
      <c r="M139" s="282"/>
      <c r="N139" s="283"/>
      <c r="O139" s="283"/>
      <c r="P139" s="283"/>
      <c r="Q139" s="280"/>
      <c r="R139" s="281"/>
      <c r="S139" s="244"/>
    </row>
    <row r="140" customFormat="false" ht="15" hidden="false" customHeight="false" outlineLevel="0" collapsed="false">
      <c r="A140" s="278"/>
      <c r="B140" s="261"/>
      <c r="C140" s="279"/>
      <c r="D140" s="279"/>
      <c r="E140" s="261"/>
      <c r="F140" s="261"/>
      <c r="G140" s="261"/>
      <c r="H140" s="261"/>
      <c r="I140" s="261"/>
      <c r="J140" s="261"/>
      <c r="K140" s="280"/>
      <c r="L140" s="281"/>
      <c r="M140" s="282"/>
      <c r="N140" s="283"/>
      <c r="O140" s="283"/>
      <c r="P140" s="283"/>
      <c r="Q140" s="280"/>
      <c r="R140" s="281"/>
      <c r="S140" s="244"/>
    </row>
    <row r="141" customFormat="false" ht="15" hidden="false" customHeight="false" outlineLevel="0" collapsed="false">
      <c r="A141" s="278"/>
      <c r="B141" s="261"/>
      <c r="C141" s="279"/>
      <c r="D141" s="279"/>
      <c r="E141" s="261"/>
      <c r="F141" s="261"/>
      <c r="G141" s="261"/>
      <c r="H141" s="261"/>
      <c r="I141" s="261"/>
      <c r="J141" s="261"/>
      <c r="K141" s="280"/>
      <c r="L141" s="281"/>
      <c r="M141" s="282"/>
      <c r="N141" s="283"/>
      <c r="O141" s="283"/>
      <c r="P141" s="283"/>
      <c r="Q141" s="280"/>
      <c r="R141" s="281"/>
      <c r="S141" s="244"/>
    </row>
    <row r="142" customFormat="false" ht="15" hidden="false" customHeight="false" outlineLevel="0" collapsed="false">
      <c r="A142" s="278"/>
      <c r="B142" s="261"/>
      <c r="C142" s="279"/>
      <c r="D142" s="279"/>
      <c r="E142" s="261"/>
      <c r="F142" s="261"/>
      <c r="G142" s="261"/>
      <c r="H142" s="261"/>
      <c r="I142" s="261"/>
      <c r="J142" s="261"/>
      <c r="K142" s="280"/>
      <c r="L142" s="281"/>
      <c r="M142" s="282"/>
      <c r="N142" s="283"/>
      <c r="O142" s="283"/>
      <c r="P142" s="283"/>
      <c r="Q142" s="280"/>
      <c r="R142" s="281"/>
      <c r="S142" s="244"/>
    </row>
    <row r="143" customFormat="false" ht="15" hidden="false" customHeight="false" outlineLevel="0" collapsed="false">
      <c r="A143" s="278"/>
      <c r="B143" s="261"/>
      <c r="C143" s="279"/>
      <c r="D143" s="279"/>
      <c r="E143" s="261"/>
      <c r="F143" s="261"/>
      <c r="G143" s="261"/>
      <c r="H143" s="261"/>
      <c r="I143" s="261"/>
      <c r="J143" s="261"/>
      <c r="K143" s="280"/>
      <c r="L143" s="281"/>
      <c r="M143" s="282"/>
      <c r="N143" s="283"/>
      <c r="O143" s="283"/>
      <c r="P143" s="283"/>
      <c r="Q143" s="280"/>
      <c r="R143" s="281"/>
      <c r="S143" s="244"/>
    </row>
    <row r="144" customFormat="false" ht="15" hidden="false" customHeight="false" outlineLevel="0" collapsed="false">
      <c r="A144" s="278"/>
      <c r="B144" s="261"/>
      <c r="C144" s="279"/>
      <c r="D144" s="279"/>
      <c r="E144" s="261"/>
      <c r="F144" s="261"/>
      <c r="G144" s="261"/>
      <c r="H144" s="261"/>
      <c r="I144" s="261"/>
      <c r="J144" s="261"/>
      <c r="K144" s="280"/>
      <c r="L144" s="281"/>
      <c r="M144" s="282"/>
      <c r="N144" s="283"/>
      <c r="O144" s="283"/>
      <c r="P144" s="283"/>
      <c r="Q144" s="280"/>
      <c r="R144" s="281"/>
      <c r="S144" s="244"/>
    </row>
    <row r="145" customFormat="false" ht="15" hidden="false" customHeight="false" outlineLevel="0" collapsed="false">
      <c r="A145" s="278"/>
      <c r="B145" s="261"/>
      <c r="C145" s="279"/>
      <c r="D145" s="279"/>
      <c r="E145" s="261"/>
      <c r="F145" s="261"/>
      <c r="G145" s="261"/>
      <c r="H145" s="261"/>
      <c r="I145" s="261"/>
      <c r="J145" s="261"/>
      <c r="K145" s="280"/>
      <c r="L145" s="281"/>
      <c r="M145" s="282"/>
      <c r="N145" s="283"/>
      <c r="O145" s="283"/>
      <c r="P145" s="283"/>
      <c r="Q145" s="280"/>
      <c r="R145" s="281"/>
      <c r="S145" s="244"/>
    </row>
    <row r="146" customFormat="false" ht="15" hidden="false" customHeight="false" outlineLevel="0" collapsed="false">
      <c r="A146" s="278"/>
      <c r="B146" s="261"/>
      <c r="C146" s="279"/>
      <c r="D146" s="279"/>
      <c r="E146" s="261"/>
      <c r="F146" s="261"/>
      <c r="G146" s="261"/>
      <c r="H146" s="261"/>
      <c r="I146" s="261"/>
      <c r="J146" s="261"/>
      <c r="K146" s="280"/>
      <c r="L146" s="281"/>
      <c r="M146" s="282"/>
      <c r="N146" s="283"/>
      <c r="O146" s="283"/>
      <c r="P146" s="283"/>
      <c r="Q146" s="280"/>
      <c r="R146" s="281"/>
      <c r="S146" s="244"/>
    </row>
    <row r="147" customFormat="false" ht="15" hidden="false" customHeight="false" outlineLevel="0" collapsed="false">
      <c r="A147" s="278"/>
      <c r="B147" s="261"/>
      <c r="C147" s="279"/>
      <c r="D147" s="279"/>
      <c r="E147" s="261"/>
      <c r="F147" s="261"/>
      <c r="G147" s="261"/>
      <c r="H147" s="261"/>
      <c r="I147" s="261"/>
      <c r="J147" s="261"/>
      <c r="K147" s="280"/>
      <c r="L147" s="281"/>
      <c r="M147" s="282"/>
      <c r="N147" s="283"/>
      <c r="O147" s="283"/>
      <c r="P147" s="283"/>
      <c r="Q147" s="280"/>
      <c r="R147" s="281"/>
      <c r="S147" s="244"/>
    </row>
    <row r="148" customFormat="false" ht="15" hidden="false" customHeight="false" outlineLevel="0" collapsed="false">
      <c r="A148" s="278"/>
      <c r="B148" s="261"/>
      <c r="C148" s="279"/>
      <c r="D148" s="279"/>
      <c r="E148" s="261"/>
      <c r="F148" s="261"/>
      <c r="G148" s="261"/>
      <c r="H148" s="261"/>
      <c r="I148" s="261"/>
      <c r="J148" s="261"/>
      <c r="K148" s="280"/>
      <c r="L148" s="281"/>
      <c r="M148" s="282"/>
      <c r="N148" s="283"/>
      <c r="O148" s="283"/>
      <c r="P148" s="283"/>
      <c r="Q148" s="280"/>
      <c r="R148" s="281"/>
      <c r="S148" s="244"/>
    </row>
    <row r="149" customFormat="false" ht="15" hidden="false" customHeight="false" outlineLevel="0" collapsed="false">
      <c r="A149" s="278"/>
      <c r="B149" s="261"/>
      <c r="C149" s="279"/>
      <c r="D149" s="279"/>
      <c r="E149" s="261"/>
      <c r="F149" s="261"/>
      <c r="G149" s="261"/>
      <c r="H149" s="261"/>
      <c r="I149" s="261"/>
      <c r="J149" s="261"/>
      <c r="K149" s="280"/>
      <c r="L149" s="281"/>
      <c r="M149" s="282"/>
      <c r="N149" s="283"/>
      <c r="O149" s="283"/>
      <c r="P149" s="283"/>
      <c r="Q149" s="280"/>
      <c r="R149" s="281"/>
      <c r="S149" s="244"/>
    </row>
    <row r="150" customFormat="false" ht="15" hidden="false" customHeight="false" outlineLevel="0" collapsed="false">
      <c r="A150" s="278"/>
      <c r="B150" s="261"/>
      <c r="C150" s="279"/>
      <c r="D150" s="279"/>
      <c r="E150" s="261"/>
      <c r="F150" s="261"/>
      <c r="G150" s="261"/>
      <c r="H150" s="261"/>
      <c r="I150" s="261"/>
      <c r="J150" s="261"/>
      <c r="K150" s="280"/>
      <c r="L150" s="281"/>
      <c r="M150" s="282"/>
      <c r="N150" s="283"/>
      <c r="O150" s="283"/>
      <c r="P150" s="283"/>
      <c r="Q150" s="280"/>
      <c r="R150" s="281"/>
      <c r="S150" s="244"/>
    </row>
    <row r="151" customFormat="false" ht="15" hidden="false" customHeight="false" outlineLevel="0" collapsed="false">
      <c r="A151" s="278"/>
      <c r="B151" s="261"/>
      <c r="C151" s="279"/>
      <c r="D151" s="279"/>
      <c r="E151" s="261"/>
      <c r="F151" s="261"/>
      <c r="G151" s="261"/>
      <c r="H151" s="261"/>
      <c r="I151" s="261"/>
      <c r="J151" s="261"/>
      <c r="K151" s="280"/>
      <c r="L151" s="281"/>
      <c r="M151" s="282"/>
      <c r="N151" s="283"/>
      <c r="O151" s="283"/>
      <c r="P151" s="283"/>
      <c r="Q151" s="280"/>
      <c r="R151" s="281"/>
      <c r="S151" s="244"/>
    </row>
    <row r="152" customFormat="false" ht="15" hidden="false" customHeight="false" outlineLevel="0" collapsed="false">
      <c r="A152" s="278"/>
      <c r="B152" s="261"/>
      <c r="C152" s="279"/>
      <c r="D152" s="279"/>
      <c r="E152" s="261"/>
      <c r="F152" s="261"/>
      <c r="G152" s="261"/>
      <c r="H152" s="261"/>
      <c r="I152" s="261"/>
      <c r="J152" s="261"/>
      <c r="K152" s="280"/>
      <c r="L152" s="281"/>
      <c r="M152" s="282"/>
      <c r="N152" s="283"/>
      <c r="O152" s="283"/>
      <c r="P152" s="283"/>
      <c r="Q152" s="280"/>
      <c r="R152" s="281"/>
      <c r="S152" s="244"/>
    </row>
    <row r="153" customFormat="false" ht="15" hidden="false" customHeight="false" outlineLevel="0" collapsed="false">
      <c r="A153" s="278"/>
      <c r="B153" s="261"/>
      <c r="C153" s="279"/>
      <c r="D153" s="279"/>
      <c r="E153" s="261"/>
      <c r="F153" s="261"/>
      <c r="G153" s="261"/>
      <c r="H153" s="261"/>
      <c r="I153" s="261"/>
      <c r="J153" s="261"/>
      <c r="K153" s="280"/>
      <c r="L153" s="281"/>
      <c r="M153" s="282"/>
      <c r="N153" s="283"/>
      <c r="O153" s="283"/>
      <c r="P153" s="283"/>
      <c r="Q153" s="280"/>
      <c r="R153" s="281"/>
      <c r="S153" s="244"/>
    </row>
    <row r="154" customFormat="false" ht="15" hidden="false" customHeight="false" outlineLevel="0" collapsed="false">
      <c r="A154" s="278"/>
      <c r="B154" s="261"/>
      <c r="C154" s="279"/>
      <c r="D154" s="279"/>
      <c r="E154" s="261"/>
      <c r="F154" s="261"/>
      <c r="G154" s="261"/>
      <c r="H154" s="261"/>
      <c r="I154" s="261"/>
      <c r="J154" s="261"/>
      <c r="K154" s="280"/>
      <c r="L154" s="281"/>
      <c r="M154" s="282"/>
      <c r="N154" s="283"/>
      <c r="O154" s="283"/>
      <c r="P154" s="283"/>
      <c r="Q154" s="280"/>
      <c r="R154" s="281"/>
      <c r="S154" s="244"/>
    </row>
    <row r="155" customFormat="false" ht="15" hidden="false" customHeight="false" outlineLevel="0" collapsed="false">
      <c r="A155" s="278"/>
      <c r="B155" s="261"/>
      <c r="C155" s="279"/>
      <c r="D155" s="279"/>
      <c r="E155" s="261"/>
      <c r="F155" s="261"/>
      <c r="G155" s="261"/>
      <c r="H155" s="261"/>
      <c r="I155" s="261"/>
      <c r="J155" s="261"/>
      <c r="K155" s="280"/>
      <c r="L155" s="281"/>
      <c r="M155" s="282"/>
      <c r="N155" s="283"/>
      <c r="O155" s="283"/>
      <c r="P155" s="283"/>
      <c r="Q155" s="280"/>
      <c r="R155" s="281"/>
      <c r="S155" s="244"/>
    </row>
    <row r="156" customFormat="false" ht="15" hidden="false" customHeight="false" outlineLevel="0" collapsed="false">
      <c r="A156" s="278"/>
      <c r="B156" s="261"/>
      <c r="C156" s="279"/>
      <c r="D156" s="279"/>
      <c r="E156" s="261"/>
      <c r="F156" s="261"/>
      <c r="G156" s="261"/>
      <c r="H156" s="261"/>
      <c r="I156" s="261"/>
      <c r="J156" s="261"/>
      <c r="K156" s="280"/>
      <c r="L156" s="281"/>
      <c r="M156" s="282"/>
      <c r="N156" s="283"/>
      <c r="O156" s="283"/>
      <c r="P156" s="283"/>
      <c r="Q156" s="280"/>
      <c r="R156" s="281"/>
      <c r="S156" s="244"/>
    </row>
    <row r="157" customFormat="false" ht="15" hidden="false" customHeight="false" outlineLevel="0" collapsed="false">
      <c r="A157" s="278"/>
      <c r="B157" s="261"/>
      <c r="C157" s="279"/>
      <c r="D157" s="279"/>
      <c r="E157" s="261"/>
      <c r="F157" s="261"/>
      <c r="G157" s="261"/>
      <c r="H157" s="261"/>
      <c r="I157" s="261"/>
      <c r="J157" s="261"/>
      <c r="K157" s="280"/>
      <c r="L157" s="281"/>
      <c r="M157" s="282"/>
      <c r="N157" s="283"/>
      <c r="O157" s="283"/>
      <c r="P157" s="283"/>
      <c r="Q157" s="280"/>
      <c r="R157" s="281"/>
      <c r="S157" s="244"/>
    </row>
    <row r="158" customFormat="false" ht="15" hidden="false" customHeight="false" outlineLevel="0" collapsed="false">
      <c r="A158" s="278"/>
      <c r="B158" s="261"/>
      <c r="C158" s="279"/>
      <c r="D158" s="279"/>
      <c r="E158" s="261"/>
      <c r="F158" s="261"/>
      <c r="G158" s="261"/>
      <c r="H158" s="261"/>
      <c r="I158" s="261"/>
      <c r="J158" s="261"/>
      <c r="K158" s="280"/>
      <c r="L158" s="281"/>
      <c r="M158" s="282"/>
      <c r="N158" s="283"/>
      <c r="O158" s="283"/>
      <c r="P158" s="283"/>
      <c r="Q158" s="280"/>
      <c r="R158" s="281"/>
      <c r="S158" s="244"/>
    </row>
    <row r="159" customFormat="false" ht="15" hidden="false" customHeight="false" outlineLevel="0" collapsed="false">
      <c r="A159" s="284"/>
      <c r="B159" s="279"/>
      <c r="C159" s="279"/>
      <c r="D159" s="279"/>
      <c r="E159" s="279"/>
      <c r="F159" s="279"/>
      <c r="G159" s="279"/>
      <c r="H159" s="279"/>
      <c r="I159" s="279"/>
      <c r="J159" s="279"/>
      <c r="K159" s="285"/>
      <c r="L159" s="286"/>
      <c r="M159" s="287"/>
      <c r="N159" s="288"/>
      <c r="O159" s="288"/>
      <c r="P159" s="288"/>
      <c r="Q159" s="285"/>
      <c r="R159" s="286"/>
      <c r="S159" s="289"/>
    </row>
  </sheetData>
  <conditionalFormatting sqref="A16:Q16 S16">
    <cfRule type="expression" priority="2" dxfId="33">
      <formula>$S16="FATURADO"</formula>
    </cfRule>
    <cfRule type="expression" priority="3" dxfId="34">
      <formula>$S16="ABERTO"</formula>
    </cfRule>
    <cfRule type="expression" priority="4" dxfId="35">
      <formula>$S16="FATURAR"</formula>
    </cfRule>
    <cfRule type="expression" priority="5" dxfId="36">
      <formula>$S16="FECHADO"</formula>
    </cfRule>
  </conditionalFormatting>
  <conditionalFormatting sqref="R2:R159">
    <cfRule type="containsText" priority="6" operator="containsText" text="ABERTO" dxfId="37">
      <formula>NOT(ISERROR(SEARCH("ABERTO",R2)))</formula>
    </cfRule>
    <cfRule type="containsText" priority="7" operator="containsText" text="FATURAR" dxfId="38">
      <formula>NOT(ISERROR(SEARCH("FATURAR",R2)))</formula>
    </cfRule>
    <cfRule type="containsText" priority="8" operator="containsText" text="FECHADO" dxfId="39">
      <formula>NOT(ISERROR(SEARCH("FECHADO",R2)))</formula>
    </cfRule>
  </conditionalFormatting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S130"/>
  <sheetViews>
    <sheetView showFormulas="false" showGridLines="true" showRowColHeaders="true" showZeros="true" rightToLeft="false" tabSelected="false" showOutlineSymbols="true" defaultGridColor="true" view="normal" topLeftCell="F1" colorId="64" zoomScale="100" zoomScaleNormal="100" zoomScalePageLayoutView="100" workbookViewId="0">
      <selection pane="topLeft" activeCell="D98" activeCellId="1" sqref="409:409 D98"/>
    </sheetView>
  </sheetViews>
  <sheetFormatPr defaultColWidth="8.6796875" defaultRowHeight="15" customHeight="false" zeroHeight="false" outlineLevelRow="0" outlineLevelCol="0"/>
  <cols>
    <col collapsed="false" customWidth="true" hidden="false" outlineLevel="0" max="2" min="1" style="0" width="10.71"/>
    <col collapsed="false" customWidth="true" hidden="false" outlineLevel="0" max="3" min="3" style="0" width="11.14"/>
    <col collapsed="false" customWidth="true" hidden="false" outlineLevel="0" max="4" min="4" style="0" width="9.86"/>
    <col collapsed="false" customWidth="true" hidden="false" outlineLevel="0" max="5" min="5" style="0" width="11"/>
    <col collapsed="false" customWidth="true" hidden="false" outlineLevel="0" max="6" min="6" style="0" width="21.29"/>
    <col collapsed="false" customWidth="true" hidden="false" outlineLevel="0" max="7" min="7" style="0" width="25.29"/>
    <col collapsed="false" customWidth="true" hidden="true" outlineLevel="0" max="8" min="8" style="0" width="26.42"/>
    <col collapsed="false" customWidth="true" hidden="true" outlineLevel="0" max="9" min="9" style="0" width="27"/>
    <col collapsed="false" customWidth="true" hidden="true" outlineLevel="0" max="10" min="10" style="0" width="9"/>
    <col collapsed="false" customWidth="true" hidden="false" outlineLevel="0" max="11" min="11" style="0" width="14.71"/>
    <col collapsed="false" customWidth="true" hidden="false" outlineLevel="0" max="12" min="12" style="0" width="16"/>
    <col collapsed="false" customWidth="true" hidden="false" outlineLevel="0" max="13" min="13" style="0" width="11.85"/>
    <col collapsed="false" customWidth="true" hidden="false" outlineLevel="0" max="14" min="14" style="237" width="22.57"/>
    <col collapsed="false" customWidth="true" hidden="false" outlineLevel="0" max="15" min="15" style="237" width="11.71"/>
    <col collapsed="false" customWidth="true" hidden="true" outlineLevel="0" max="16" min="16" style="0" width="23.86"/>
    <col collapsed="false" customWidth="true" hidden="false" outlineLevel="0" max="17" min="17" style="0" width="43.29"/>
    <col collapsed="false" customWidth="true" hidden="false" outlineLevel="0" max="18" min="18" style="0" width="10.14"/>
  </cols>
  <sheetData>
    <row r="1" customFormat="false" ht="15" hidden="false" customHeight="false" outlineLevel="0" collapsed="false">
      <c r="A1" s="1" t="s">
        <v>7297</v>
      </c>
      <c r="B1" s="1" t="s">
        <v>7298</v>
      </c>
      <c r="C1" s="1" t="s">
        <v>7299</v>
      </c>
      <c r="D1" s="1" t="s">
        <v>7300</v>
      </c>
      <c r="E1" s="1" t="s">
        <v>7301</v>
      </c>
      <c r="F1" s="1" t="s">
        <v>9103</v>
      </c>
      <c r="G1" s="1" t="s">
        <v>7303</v>
      </c>
      <c r="H1" s="1" t="s">
        <v>7304</v>
      </c>
      <c r="I1" s="1" t="s">
        <v>7305</v>
      </c>
      <c r="J1" s="1" t="s">
        <v>9110</v>
      </c>
      <c r="K1" s="1" t="s">
        <v>9104</v>
      </c>
      <c r="L1" s="1" t="s">
        <v>9111</v>
      </c>
      <c r="M1" s="1" t="s">
        <v>7545</v>
      </c>
      <c r="N1" s="238" t="s">
        <v>9129</v>
      </c>
      <c r="O1" s="238" t="s">
        <v>9105</v>
      </c>
      <c r="P1" s="1" t="s">
        <v>9106</v>
      </c>
      <c r="Q1" s="238" t="s">
        <v>9107</v>
      </c>
      <c r="R1" s="1" t="s">
        <v>9109</v>
      </c>
      <c r="S1" s="1" t="s">
        <v>7554</v>
      </c>
    </row>
    <row r="2" customFormat="false" ht="16.5" hidden="false" customHeight="true" outlineLevel="0" collapsed="false">
      <c r="A2" s="254"/>
      <c r="B2" s="255"/>
      <c r="C2" s="255"/>
      <c r="D2" s="255"/>
      <c r="E2" s="255"/>
      <c r="F2" s="256"/>
      <c r="G2" s="256"/>
      <c r="H2" s="256"/>
      <c r="I2" s="256"/>
      <c r="J2" s="256"/>
      <c r="K2" s="257"/>
      <c r="L2" s="258"/>
      <c r="M2" s="259"/>
      <c r="N2" s="259"/>
      <c r="O2" s="259"/>
      <c r="P2" s="259"/>
      <c r="Q2" s="257"/>
      <c r="R2" s="256"/>
      <c r="S2" s="290"/>
    </row>
    <row r="3" customFormat="false" ht="16.5" hidden="false" customHeight="true" outlineLevel="0" collapsed="false">
      <c r="A3" s="278">
        <v>45293</v>
      </c>
      <c r="B3" s="261" t="s">
        <v>7306</v>
      </c>
      <c r="C3" s="261" t="s">
        <v>7318</v>
      </c>
      <c r="D3" s="261" t="s">
        <v>9136</v>
      </c>
      <c r="E3" s="261">
        <v>2500</v>
      </c>
      <c r="F3" s="261" t="s">
        <v>7815</v>
      </c>
      <c r="G3" s="261" t="s">
        <v>7816</v>
      </c>
      <c r="H3" s="261" t="s">
        <v>7807</v>
      </c>
      <c r="I3" s="261" t="s">
        <v>7808</v>
      </c>
      <c r="J3" s="261" t="s">
        <v>7817</v>
      </c>
      <c r="K3" s="280"/>
      <c r="L3" s="291">
        <v>464.94</v>
      </c>
      <c r="M3" s="281"/>
      <c r="N3" s="281"/>
      <c r="O3" s="281"/>
      <c r="P3" s="281"/>
      <c r="Q3" s="261" t="s">
        <v>7802</v>
      </c>
      <c r="R3" s="261"/>
      <c r="S3" s="261"/>
    </row>
    <row r="4" customFormat="false" ht="16.5" hidden="false" customHeight="true" outlineLevel="0" collapsed="false">
      <c r="A4" s="278">
        <v>45302</v>
      </c>
      <c r="B4" s="261" t="s">
        <v>7306</v>
      </c>
      <c r="C4" s="261" t="s">
        <v>7318</v>
      </c>
      <c r="D4" s="261" t="s">
        <v>7818</v>
      </c>
      <c r="E4" s="261">
        <v>20230</v>
      </c>
      <c r="F4" s="261" t="s">
        <v>7819</v>
      </c>
      <c r="G4" s="261" t="s">
        <v>7820</v>
      </c>
      <c r="H4" s="261" t="s">
        <v>7380</v>
      </c>
      <c r="I4" s="261" t="s">
        <v>7821</v>
      </c>
      <c r="J4" s="261" t="s">
        <v>7822</v>
      </c>
      <c r="K4" s="280"/>
      <c r="L4" s="291">
        <v>1129.14</v>
      </c>
      <c r="M4" s="281"/>
      <c r="N4" s="281"/>
      <c r="O4" s="281"/>
      <c r="P4" s="281"/>
      <c r="Q4" s="278" t="s">
        <v>7650</v>
      </c>
      <c r="R4" s="261" t="s">
        <v>7561</v>
      </c>
      <c r="S4" s="261"/>
    </row>
    <row r="5" customFormat="false" ht="16.5" hidden="false" customHeight="true" outlineLevel="0" collapsed="false">
      <c r="A5" s="278">
        <v>45301</v>
      </c>
      <c r="B5" s="261" t="s">
        <v>7306</v>
      </c>
      <c r="C5" s="279" t="s">
        <v>7307</v>
      </c>
      <c r="D5" s="279" t="s">
        <v>7823</v>
      </c>
      <c r="E5" s="261">
        <v>26514</v>
      </c>
      <c r="F5" s="261" t="s">
        <v>7824</v>
      </c>
      <c r="G5" s="261" t="s">
        <v>7750</v>
      </c>
      <c r="H5" s="261" t="s">
        <v>7825</v>
      </c>
      <c r="I5" s="261" t="s">
        <v>7654</v>
      </c>
      <c r="J5" s="261"/>
      <c r="K5" s="280"/>
      <c r="L5" s="291"/>
      <c r="M5" s="281"/>
      <c r="N5" s="281"/>
      <c r="O5" s="281"/>
      <c r="P5" s="281"/>
      <c r="Q5" s="261" t="s">
        <v>7826</v>
      </c>
      <c r="R5" s="261" t="s">
        <v>7561</v>
      </c>
      <c r="S5" s="261"/>
    </row>
    <row r="6" customFormat="false" ht="16.5" hidden="false" customHeight="true" outlineLevel="0" collapsed="false">
      <c r="A6" s="292">
        <v>45307</v>
      </c>
      <c r="B6" s="293" t="s">
        <v>7306</v>
      </c>
      <c r="C6" s="294" t="s">
        <v>7307</v>
      </c>
      <c r="D6" s="294" t="s">
        <v>7827</v>
      </c>
      <c r="E6" s="293">
        <v>21741</v>
      </c>
      <c r="F6" s="293" t="s">
        <v>7828</v>
      </c>
      <c r="G6" s="293" t="s">
        <v>7829</v>
      </c>
      <c r="H6" s="293" t="s">
        <v>7411</v>
      </c>
      <c r="I6" s="293" t="s">
        <v>7590</v>
      </c>
      <c r="J6" s="293"/>
      <c r="K6" s="295"/>
      <c r="L6" s="296"/>
      <c r="M6" s="297"/>
      <c r="N6" s="297" t="s">
        <v>8420</v>
      </c>
      <c r="O6" s="297"/>
      <c r="P6" s="297"/>
      <c r="Q6" s="293" t="s">
        <v>7830</v>
      </c>
      <c r="R6" s="261" t="s">
        <v>7561</v>
      </c>
      <c r="S6" s="261"/>
    </row>
    <row r="7" customFormat="false" ht="16.5" hidden="false" customHeight="true" outlineLevel="0" collapsed="false">
      <c r="A7" s="278">
        <v>45308</v>
      </c>
      <c r="B7" s="261" t="s">
        <v>7306</v>
      </c>
      <c r="C7" s="261" t="s">
        <v>7318</v>
      </c>
      <c r="D7" s="261" t="s">
        <v>7831</v>
      </c>
      <c r="E7" s="261">
        <v>22446</v>
      </c>
      <c r="F7" s="261" t="s">
        <v>7832</v>
      </c>
      <c r="G7" s="261" t="s">
        <v>7833</v>
      </c>
      <c r="H7" s="261" t="s">
        <v>7411</v>
      </c>
      <c r="I7" s="261" t="s">
        <v>7654</v>
      </c>
      <c r="J7" s="261" t="s">
        <v>7834</v>
      </c>
      <c r="K7" s="280"/>
      <c r="L7" s="291">
        <v>767.52</v>
      </c>
      <c r="M7" s="281"/>
      <c r="N7" s="281"/>
      <c r="O7" s="281"/>
      <c r="P7" s="281"/>
      <c r="Q7" s="261" t="s">
        <v>7650</v>
      </c>
      <c r="R7" s="261" t="s">
        <v>7561</v>
      </c>
      <c r="S7" s="261"/>
    </row>
    <row r="8" customFormat="false" ht="16.5" hidden="false" customHeight="true" outlineLevel="0" collapsed="false">
      <c r="A8" s="278">
        <v>45309</v>
      </c>
      <c r="B8" s="261" t="s">
        <v>7306</v>
      </c>
      <c r="C8" s="279" t="s">
        <v>7307</v>
      </c>
      <c r="D8" s="279" t="s">
        <v>7835</v>
      </c>
      <c r="E8" s="261">
        <v>26611</v>
      </c>
      <c r="F8" s="261" t="s">
        <v>7836</v>
      </c>
      <c r="G8" s="261" t="s">
        <v>7837</v>
      </c>
      <c r="H8" s="261" t="s">
        <v>7380</v>
      </c>
      <c r="I8" s="261" t="s">
        <v>7786</v>
      </c>
      <c r="J8" s="261"/>
      <c r="K8" s="280" t="s">
        <v>7838</v>
      </c>
      <c r="L8" s="291"/>
      <c r="M8" s="281"/>
      <c r="N8" s="281" t="s">
        <v>9133</v>
      </c>
      <c r="O8" s="281"/>
      <c r="P8" s="281" t="s">
        <v>4003</v>
      </c>
      <c r="Q8" s="261"/>
      <c r="R8" s="261" t="s">
        <v>7561</v>
      </c>
      <c r="S8" s="261"/>
    </row>
    <row r="9" customFormat="false" ht="16.5" hidden="false" customHeight="true" outlineLevel="0" collapsed="false">
      <c r="A9" s="278">
        <v>45313</v>
      </c>
      <c r="B9" s="261" t="s">
        <v>7306</v>
      </c>
      <c r="C9" s="279" t="s">
        <v>7307</v>
      </c>
      <c r="D9" s="279" t="s">
        <v>7839</v>
      </c>
      <c r="E9" s="261">
        <v>450</v>
      </c>
      <c r="F9" s="261" t="s">
        <v>7715</v>
      </c>
      <c r="G9" s="261" t="s">
        <v>405</v>
      </c>
      <c r="H9" s="261" t="s">
        <v>7377</v>
      </c>
      <c r="I9" s="261" t="s">
        <v>7840</v>
      </c>
      <c r="J9" s="261"/>
      <c r="K9" s="280"/>
      <c r="L9" s="291"/>
      <c r="M9" s="281"/>
      <c r="N9" s="281" t="s">
        <v>9133</v>
      </c>
      <c r="O9" s="281"/>
      <c r="P9" s="298" t="s">
        <v>7841</v>
      </c>
      <c r="Q9" s="261"/>
      <c r="R9" s="261" t="s">
        <v>7561</v>
      </c>
      <c r="S9" s="261"/>
    </row>
    <row r="10" customFormat="false" ht="16.5" hidden="false" customHeight="true" outlineLevel="0" collapsed="false">
      <c r="A10" s="278">
        <v>45313</v>
      </c>
      <c r="B10" s="261" t="s">
        <v>7306</v>
      </c>
      <c r="C10" s="279" t="s">
        <v>7307</v>
      </c>
      <c r="D10" s="279" t="s">
        <v>7842</v>
      </c>
      <c r="E10" s="261">
        <v>1422</v>
      </c>
      <c r="F10" s="261" t="s">
        <v>7843</v>
      </c>
      <c r="G10" s="261" t="s">
        <v>7403</v>
      </c>
      <c r="H10" s="261" t="s">
        <v>7411</v>
      </c>
      <c r="I10" s="261" t="s">
        <v>7845</v>
      </c>
      <c r="J10" s="261"/>
      <c r="K10" s="280" t="s">
        <v>7846</v>
      </c>
      <c r="L10" s="291"/>
      <c r="M10" s="281"/>
      <c r="N10" s="281"/>
      <c r="O10" s="281"/>
      <c r="P10" s="281"/>
      <c r="Q10" s="261"/>
      <c r="R10" s="261" t="s">
        <v>7561</v>
      </c>
      <c r="S10" s="261"/>
    </row>
    <row r="11" customFormat="false" ht="16.5" hidden="false" customHeight="true" outlineLevel="0" collapsed="false">
      <c r="A11" s="278">
        <v>45314</v>
      </c>
      <c r="B11" s="261" t="s">
        <v>7306</v>
      </c>
      <c r="C11" s="279" t="s">
        <v>7318</v>
      </c>
      <c r="D11" s="279" t="s">
        <v>7847</v>
      </c>
      <c r="E11" s="261">
        <v>34002</v>
      </c>
      <c r="F11" s="261" t="s">
        <v>7848</v>
      </c>
      <c r="G11" s="261" t="s">
        <v>7849</v>
      </c>
      <c r="H11" s="261" t="s">
        <v>7411</v>
      </c>
      <c r="I11" s="261" t="s">
        <v>7850</v>
      </c>
      <c r="J11" s="261"/>
      <c r="K11" s="280"/>
      <c r="L11" s="291"/>
      <c r="M11" s="281"/>
      <c r="N11" s="281"/>
      <c r="O11" s="281"/>
      <c r="P11" s="281"/>
      <c r="Q11" s="261"/>
      <c r="R11" s="261" t="s">
        <v>7561</v>
      </c>
      <c r="S11" s="261"/>
    </row>
    <row r="12" customFormat="false" ht="16.5" hidden="false" customHeight="true" outlineLevel="0" collapsed="false">
      <c r="A12" s="278">
        <v>45324</v>
      </c>
      <c r="B12" s="261" t="s">
        <v>7306</v>
      </c>
      <c r="C12" s="279" t="s">
        <v>7307</v>
      </c>
      <c r="D12" s="279" t="s">
        <v>7851</v>
      </c>
      <c r="E12" s="261">
        <v>5410</v>
      </c>
      <c r="F12" s="261" t="s">
        <v>7852</v>
      </c>
      <c r="G12" s="261" t="s">
        <v>7853</v>
      </c>
      <c r="H12" s="261" t="s">
        <v>7411</v>
      </c>
      <c r="I12" s="261" t="s">
        <v>7845</v>
      </c>
      <c r="J12" s="261"/>
      <c r="K12" s="280"/>
      <c r="L12" s="291"/>
      <c r="M12" s="299"/>
      <c r="N12" s="299"/>
      <c r="O12" s="299"/>
      <c r="P12" s="299" t="s">
        <v>7854</v>
      </c>
      <c r="Q12" s="261" t="s">
        <v>7855</v>
      </c>
      <c r="R12" s="300" t="s">
        <v>7561</v>
      </c>
      <c r="S12" s="261"/>
    </row>
    <row r="13" customFormat="false" ht="16.5" hidden="false" customHeight="true" outlineLevel="0" collapsed="false">
      <c r="A13" s="278">
        <v>45328</v>
      </c>
      <c r="B13" s="261" t="s">
        <v>7306</v>
      </c>
      <c r="C13" s="279" t="s">
        <v>7307</v>
      </c>
      <c r="D13" s="279" t="s">
        <v>7856</v>
      </c>
      <c r="E13" s="261">
        <v>14060</v>
      </c>
      <c r="F13" s="261" t="s">
        <v>7857</v>
      </c>
      <c r="G13" s="261" t="s">
        <v>7371</v>
      </c>
      <c r="H13" s="261" t="s">
        <v>7380</v>
      </c>
      <c r="I13" s="261" t="s">
        <v>7858</v>
      </c>
      <c r="J13" s="261"/>
      <c r="K13" s="280"/>
      <c r="L13" s="291"/>
      <c r="M13" s="281"/>
      <c r="N13" s="281"/>
      <c r="O13" s="281"/>
      <c r="P13" s="281"/>
      <c r="Q13" s="261" t="s">
        <v>7859</v>
      </c>
      <c r="R13" s="261" t="s">
        <v>7561</v>
      </c>
      <c r="S13" s="261"/>
    </row>
    <row r="14" customFormat="false" ht="16.5" hidden="false" customHeight="true" outlineLevel="0" collapsed="false">
      <c r="A14" s="278">
        <v>45330</v>
      </c>
      <c r="B14" s="261" t="s">
        <v>7306</v>
      </c>
      <c r="C14" s="279" t="s">
        <v>7307</v>
      </c>
      <c r="D14" s="279" t="s">
        <v>7860</v>
      </c>
      <c r="E14" s="261">
        <v>17701</v>
      </c>
      <c r="F14" s="261" t="s">
        <v>7861</v>
      </c>
      <c r="G14" s="261" t="s">
        <v>7862</v>
      </c>
      <c r="H14" s="261" t="s">
        <v>7340</v>
      </c>
      <c r="I14" s="261" t="s">
        <v>7863</v>
      </c>
      <c r="J14" s="261"/>
      <c r="K14" s="280" t="s">
        <v>7864</v>
      </c>
      <c r="L14" s="291"/>
      <c r="M14" s="281"/>
      <c r="N14" s="281" t="s">
        <v>9133</v>
      </c>
      <c r="O14" s="281"/>
      <c r="P14" s="281" t="s">
        <v>7865</v>
      </c>
      <c r="Q14" s="261" t="s">
        <v>7866</v>
      </c>
      <c r="R14" s="261" t="s">
        <v>7561</v>
      </c>
      <c r="S14" s="261"/>
    </row>
    <row r="15" customFormat="false" ht="16.5" hidden="false" customHeight="true" outlineLevel="0" collapsed="false">
      <c r="A15" s="227">
        <v>45329</v>
      </c>
      <c r="B15" s="228" t="s">
        <v>7867</v>
      </c>
      <c r="C15" s="245"/>
      <c r="D15" s="245" t="s">
        <v>7592</v>
      </c>
      <c r="E15" s="228">
        <v>3042</v>
      </c>
      <c r="F15" s="228" t="s">
        <v>7715</v>
      </c>
      <c r="G15" s="228" t="s">
        <v>7781</v>
      </c>
      <c r="H15" s="228" t="s">
        <v>7361</v>
      </c>
      <c r="I15" s="228" t="s">
        <v>7868</v>
      </c>
      <c r="J15" s="228" t="s">
        <v>9124</v>
      </c>
      <c r="K15" s="240"/>
      <c r="L15" s="260">
        <v>45</v>
      </c>
      <c r="M15" s="241" t="s">
        <v>7867</v>
      </c>
      <c r="N15" s="241"/>
      <c r="O15" s="241"/>
      <c r="P15" s="241"/>
      <c r="Q15" s="228" t="s">
        <v>7869</v>
      </c>
      <c r="R15" s="261" t="s">
        <v>7561</v>
      </c>
      <c r="S15" s="261"/>
    </row>
    <row r="16" customFormat="false" ht="16.5" hidden="false" customHeight="true" outlineLevel="0" collapsed="false">
      <c r="A16" s="278">
        <v>45336</v>
      </c>
      <c r="B16" s="261" t="s">
        <v>7306</v>
      </c>
      <c r="C16" s="279" t="s">
        <v>7307</v>
      </c>
      <c r="D16" s="279" t="s">
        <v>7870</v>
      </c>
      <c r="E16" s="261">
        <v>6637</v>
      </c>
      <c r="F16" s="261" t="s">
        <v>7722</v>
      </c>
      <c r="G16" s="261" t="s">
        <v>7723</v>
      </c>
      <c r="H16" s="261" t="s">
        <v>7380</v>
      </c>
      <c r="I16" s="261" t="s">
        <v>7590</v>
      </c>
      <c r="J16" s="261"/>
      <c r="K16" s="280"/>
      <c r="L16" s="291"/>
      <c r="M16" s="281"/>
      <c r="N16" s="281"/>
      <c r="O16" s="281"/>
      <c r="P16" s="281"/>
      <c r="Q16" s="261" t="s">
        <v>7872</v>
      </c>
      <c r="R16" s="261" t="s">
        <v>7561</v>
      </c>
      <c r="S16" s="261"/>
    </row>
    <row r="17" customFormat="false" ht="16.5" hidden="false" customHeight="true" outlineLevel="0" collapsed="false">
      <c r="A17" s="278">
        <v>45341</v>
      </c>
      <c r="B17" s="261" t="s">
        <v>7306</v>
      </c>
      <c r="C17" s="261" t="s">
        <v>7318</v>
      </c>
      <c r="D17" s="261" t="s">
        <v>7873</v>
      </c>
      <c r="E17" s="261">
        <v>26794</v>
      </c>
      <c r="F17" s="261" t="s">
        <v>7874</v>
      </c>
      <c r="G17" s="261" t="s">
        <v>7756</v>
      </c>
      <c r="H17" s="261" t="s">
        <v>7340</v>
      </c>
      <c r="I17" s="261" t="s">
        <v>7590</v>
      </c>
      <c r="J17" s="261" t="s">
        <v>7875</v>
      </c>
      <c r="K17" s="280"/>
      <c r="L17" s="291">
        <v>533.82</v>
      </c>
      <c r="M17" s="281"/>
      <c r="N17" s="281"/>
      <c r="O17" s="281"/>
      <c r="P17" s="281"/>
      <c r="Q17" s="261" t="s">
        <v>7650</v>
      </c>
      <c r="R17" s="261" t="s">
        <v>7561</v>
      </c>
      <c r="S17" s="261"/>
    </row>
    <row r="18" customFormat="false" ht="16.5" hidden="false" customHeight="true" outlineLevel="0" collapsed="false">
      <c r="A18" s="278">
        <v>45338</v>
      </c>
      <c r="B18" s="261" t="s">
        <v>7306</v>
      </c>
      <c r="C18" s="261" t="s">
        <v>7307</v>
      </c>
      <c r="D18" s="261" t="s">
        <v>7876</v>
      </c>
      <c r="E18" s="261">
        <v>21563</v>
      </c>
      <c r="F18" s="261" t="s">
        <v>7877</v>
      </c>
      <c r="G18" s="261" t="s">
        <v>7539</v>
      </c>
      <c r="H18" s="261" t="s">
        <v>7380</v>
      </c>
      <c r="I18" s="261" t="s">
        <v>7878</v>
      </c>
      <c r="J18" s="261"/>
      <c r="K18" s="280"/>
      <c r="L18" s="291"/>
      <c r="M18" s="281"/>
      <c r="N18" s="281"/>
      <c r="O18" s="281"/>
      <c r="P18" s="281"/>
      <c r="Q18" s="261" t="s">
        <v>7879</v>
      </c>
      <c r="R18" s="261" t="s">
        <v>7561</v>
      </c>
      <c r="S18" s="261"/>
    </row>
    <row r="19" customFormat="false" ht="16.5" hidden="false" customHeight="true" outlineLevel="0" collapsed="false">
      <c r="A19" s="278">
        <v>45338</v>
      </c>
      <c r="B19" s="261" t="s">
        <v>7306</v>
      </c>
      <c r="C19" s="261" t="s">
        <v>7307</v>
      </c>
      <c r="D19" s="261" t="s">
        <v>7880</v>
      </c>
      <c r="E19" s="244" t="s">
        <v>1291</v>
      </c>
      <c r="F19" s="261" t="s">
        <v>7881</v>
      </c>
      <c r="G19" s="261" t="s">
        <v>7882</v>
      </c>
      <c r="H19" s="261" t="s">
        <v>7396</v>
      </c>
      <c r="I19" s="261" t="s">
        <v>7883</v>
      </c>
      <c r="J19" s="261"/>
      <c r="K19" s="280" t="s">
        <v>7884</v>
      </c>
      <c r="L19" s="291"/>
      <c r="M19" s="281"/>
      <c r="N19" s="281" t="s">
        <v>9133</v>
      </c>
      <c r="O19" s="281"/>
      <c r="P19" s="281" t="s">
        <v>7885</v>
      </c>
      <c r="Q19" s="261" t="s">
        <v>7886</v>
      </c>
      <c r="R19" s="261"/>
      <c r="S19" s="261"/>
    </row>
    <row r="20" customFormat="false" ht="16.5" hidden="false" customHeight="true" outlineLevel="0" collapsed="false">
      <c r="A20" s="278">
        <v>45341</v>
      </c>
      <c r="B20" s="261" t="s">
        <v>7306</v>
      </c>
      <c r="C20" s="261" t="s">
        <v>7307</v>
      </c>
      <c r="D20" s="261" t="s">
        <v>7887</v>
      </c>
      <c r="E20" s="261">
        <v>6602</v>
      </c>
      <c r="F20" s="261" t="s">
        <v>7888</v>
      </c>
      <c r="G20" s="261" t="s">
        <v>7889</v>
      </c>
      <c r="H20" s="261" t="s">
        <v>7340</v>
      </c>
      <c r="I20" s="261" t="s">
        <v>7590</v>
      </c>
      <c r="J20" s="261"/>
      <c r="K20" s="280" t="s">
        <v>7890</v>
      </c>
      <c r="L20" s="291"/>
      <c r="M20" s="281"/>
      <c r="N20" s="281" t="s">
        <v>9133</v>
      </c>
      <c r="O20" s="281"/>
      <c r="P20" s="281" t="s">
        <v>7891</v>
      </c>
      <c r="Q20" s="261"/>
      <c r="R20" s="261" t="s">
        <v>7561</v>
      </c>
      <c r="S20" s="261"/>
    </row>
    <row r="21" customFormat="false" ht="16.5" hidden="false" customHeight="true" outlineLevel="0" collapsed="false">
      <c r="A21" s="227">
        <v>45349</v>
      </c>
      <c r="B21" s="228" t="s">
        <v>7306</v>
      </c>
      <c r="C21" s="228" t="s">
        <v>7318</v>
      </c>
      <c r="D21" s="228" t="s">
        <v>7892</v>
      </c>
      <c r="E21" s="228">
        <v>10359</v>
      </c>
      <c r="F21" s="228" t="s">
        <v>7893</v>
      </c>
      <c r="G21" s="228" t="s">
        <v>7894</v>
      </c>
      <c r="H21" s="228" t="s">
        <v>7895</v>
      </c>
      <c r="I21" s="228" t="s">
        <v>7896</v>
      </c>
      <c r="J21" s="228" t="s">
        <v>7897</v>
      </c>
      <c r="K21" s="240"/>
      <c r="L21" s="260">
        <v>193</v>
      </c>
      <c r="M21" s="242" t="s">
        <v>7306</v>
      </c>
      <c r="N21" s="242"/>
      <c r="O21" s="242"/>
      <c r="P21" s="242"/>
      <c r="Q21" s="228" t="s">
        <v>7898</v>
      </c>
      <c r="R21" s="243" t="s">
        <v>7581</v>
      </c>
      <c r="S21" s="261"/>
    </row>
    <row r="22" customFormat="false" ht="16.5" hidden="false" customHeight="true" outlineLevel="0" collapsed="false">
      <c r="A22" s="278">
        <v>45350</v>
      </c>
      <c r="B22" s="261" t="s">
        <v>7306</v>
      </c>
      <c r="C22" s="261" t="s">
        <v>7318</v>
      </c>
      <c r="D22" s="261" t="s">
        <v>7899</v>
      </c>
      <c r="E22" s="261">
        <v>35289</v>
      </c>
      <c r="F22" s="261" t="s">
        <v>7900</v>
      </c>
      <c r="G22" s="261" t="s">
        <v>7901</v>
      </c>
      <c r="H22" s="261" t="s">
        <v>7340</v>
      </c>
      <c r="I22" s="261" t="s">
        <v>7902</v>
      </c>
      <c r="J22" s="261" t="s">
        <v>7903</v>
      </c>
      <c r="K22" s="280"/>
      <c r="L22" s="291">
        <v>533.82</v>
      </c>
      <c r="M22" s="281"/>
      <c r="N22" s="281"/>
      <c r="O22" s="281"/>
      <c r="P22" s="281"/>
      <c r="Q22" s="261" t="s">
        <v>7904</v>
      </c>
      <c r="R22" s="261" t="s">
        <v>9137</v>
      </c>
      <c r="S22" s="261"/>
    </row>
    <row r="23" customFormat="false" ht="16.5" hidden="false" customHeight="true" outlineLevel="0" collapsed="false">
      <c r="A23" s="301">
        <v>45380</v>
      </c>
      <c r="B23" s="302" t="s">
        <v>7591</v>
      </c>
      <c r="C23" s="303" t="s">
        <v>7318</v>
      </c>
      <c r="D23" s="303" t="s">
        <v>7905</v>
      </c>
      <c r="E23" s="302">
        <v>7340</v>
      </c>
      <c r="F23" s="302" t="s">
        <v>7906</v>
      </c>
      <c r="G23" s="302" t="s">
        <v>7907</v>
      </c>
      <c r="H23" s="302" t="s">
        <v>7380</v>
      </c>
      <c r="I23" s="302" t="s">
        <v>7908</v>
      </c>
      <c r="J23" s="302" t="s">
        <v>7909</v>
      </c>
      <c r="K23" s="304" t="s">
        <v>7910</v>
      </c>
      <c r="L23" s="305">
        <v>1035.66</v>
      </c>
      <c r="M23" s="306" t="s">
        <v>7306</v>
      </c>
      <c r="N23" s="306"/>
      <c r="O23" s="306"/>
      <c r="P23" s="306"/>
      <c r="Q23" s="302" t="s">
        <v>7911</v>
      </c>
      <c r="R23" s="302" t="s">
        <v>7912</v>
      </c>
      <c r="S23" s="302" t="s">
        <v>7913</v>
      </c>
    </row>
    <row r="24" customFormat="false" ht="16.5" hidden="false" customHeight="true" outlineLevel="0" collapsed="false">
      <c r="A24" s="307">
        <v>45352</v>
      </c>
      <c r="B24" s="261" t="s">
        <v>7306</v>
      </c>
      <c r="C24" s="261" t="s">
        <v>7307</v>
      </c>
      <c r="D24" s="308" t="s">
        <v>7914</v>
      </c>
      <c r="E24" s="308">
        <v>337</v>
      </c>
      <c r="F24" s="308" t="s">
        <v>7915</v>
      </c>
      <c r="G24" s="308" t="s">
        <v>405</v>
      </c>
      <c r="H24" s="308" t="s">
        <v>7316</v>
      </c>
      <c r="I24" s="308" t="s">
        <v>7916</v>
      </c>
      <c r="J24" s="308"/>
      <c r="K24" s="309"/>
      <c r="L24" s="310"/>
      <c r="M24" s="299"/>
      <c r="N24" s="299" t="s">
        <v>9138</v>
      </c>
      <c r="O24" s="299" t="s">
        <v>7763</v>
      </c>
      <c r="P24" s="299"/>
      <c r="Q24" s="308" t="s">
        <v>7917</v>
      </c>
      <c r="R24" s="308" t="s">
        <v>7561</v>
      </c>
      <c r="S24" s="261"/>
    </row>
    <row r="25" customFormat="false" ht="16.5" hidden="false" customHeight="true" outlineLevel="0" collapsed="false">
      <c r="A25" s="278">
        <v>45357</v>
      </c>
      <c r="B25" s="261" t="s">
        <v>7306</v>
      </c>
      <c r="C25" s="279" t="s">
        <v>7307</v>
      </c>
      <c r="D25" s="279" t="s">
        <v>7918</v>
      </c>
      <c r="E25" s="261">
        <v>6327</v>
      </c>
      <c r="F25" s="261" t="s">
        <v>7919</v>
      </c>
      <c r="G25" s="261" t="s">
        <v>7920</v>
      </c>
      <c r="H25" s="261" t="s">
        <v>7340</v>
      </c>
      <c r="I25" s="261" t="s">
        <v>7711</v>
      </c>
      <c r="J25" s="261"/>
      <c r="K25" s="280" t="s">
        <v>7921</v>
      </c>
      <c r="L25" s="291"/>
      <c r="M25" s="281"/>
      <c r="N25" s="281" t="s">
        <v>9133</v>
      </c>
      <c r="O25" s="281"/>
      <c r="P25" s="281" t="s">
        <v>7922</v>
      </c>
      <c r="Q25" s="261" t="s">
        <v>7923</v>
      </c>
      <c r="R25" s="261" t="s">
        <v>7924</v>
      </c>
      <c r="S25" s="261"/>
    </row>
    <row r="26" customFormat="false" ht="16.5" hidden="false" customHeight="true" outlineLevel="0" collapsed="false">
      <c r="A26" s="278">
        <v>45362</v>
      </c>
      <c r="B26" s="261" t="s">
        <v>7306</v>
      </c>
      <c r="C26" s="261" t="s">
        <v>7318</v>
      </c>
      <c r="D26" s="261" t="s">
        <v>7925</v>
      </c>
      <c r="E26" s="261">
        <v>4618</v>
      </c>
      <c r="F26" s="261" t="s">
        <v>7926</v>
      </c>
      <c r="G26" s="261" t="s">
        <v>7927</v>
      </c>
      <c r="H26" s="261" t="s">
        <v>7928</v>
      </c>
      <c r="I26" s="261" t="s">
        <v>7929</v>
      </c>
      <c r="J26" s="261" t="s">
        <v>7930</v>
      </c>
      <c r="K26" s="280"/>
      <c r="L26" s="291">
        <v>562.11</v>
      </c>
      <c r="M26" s="281"/>
      <c r="N26" s="281"/>
      <c r="O26" s="281"/>
      <c r="P26" s="281"/>
      <c r="Q26" s="261" t="s">
        <v>7650</v>
      </c>
      <c r="R26" s="261" t="s">
        <v>7561</v>
      </c>
      <c r="S26" s="261"/>
    </row>
    <row r="27" customFormat="false" ht="16.5" hidden="false" customHeight="true" outlineLevel="0" collapsed="false">
      <c r="A27" s="278">
        <v>45362</v>
      </c>
      <c r="B27" s="261" t="s">
        <v>7306</v>
      </c>
      <c r="C27" s="261" t="s">
        <v>7318</v>
      </c>
      <c r="D27" s="261" t="s">
        <v>7931</v>
      </c>
      <c r="E27" s="261">
        <v>6009</v>
      </c>
      <c r="F27" s="261" t="s">
        <v>7932</v>
      </c>
      <c r="G27" s="261" t="s">
        <v>7933</v>
      </c>
      <c r="H27" s="261" t="s">
        <v>7934</v>
      </c>
      <c r="I27" s="261" t="s">
        <v>7590</v>
      </c>
      <c r="J27" s="261"/>
      <c r="K27" s="280"/>
      <c r="L27" s="291"/>
      <c r="M27" s="281"/>
      <c r="N27" s="281"/>
      <c r="O27" s="281"/>
      <c r="P27" s="281"/>
      <c r="Q27" s="261" t="s">
        <v>7935</v>
      </c>
      <c r="R27" s="261" t="s">
        <v>7561</v>
      </c>
      <c r="S27" s="261"/>
    </row>
    <row r="28" customFormat="false" ht="16.5" hidden="false" customHeight="true" outlineLevel="0" collapsed="false">
      <c r="A28" s="278">
        <v>45363</v>
      </c>
      <c r="B28" s="261" t="s">
        <v>7306</v>
      </c>
      <c r="C28" s="261" t="s">
        <v>7307</v>
      </c>
      <c r="D28" s="261" t="s">
        <v>7936</v>
      </c>
      <c r="E28" s="261">
        <v>27219</v>
      </c>
      <c r="F28" s="261" t="s">
        <v>7937</v>
      </c>
      <c r="G28" s="261" t="s">
        <v>7938</v>
      </c>
      <c r="H28" s="261" t="s">
        <v>7825</v>
      </c>
      <c r="I28" s="261" t="s">
        <v>7939</v>
      </c>
      <c r="J28" s="261"/>
      <c r="K28" s="280" t="s">
        <v>7940</v>
      </c>
      <c r="L28" s="291"/>
      <c r="M28" s="281"/>
      <c r="N28" s="281" t="s">
        <v>9133</v>
      </c>
      <c r="O28" s="281"/>
      <c r="P28" s="281" t="s">
        <v>7941</v>
      </c>
      <c r="Q28" s="261"/>
      <c r="R28" s="261" t="s">
        <v>7561</v>
      </c>
      <c r="S28" s="261"/>
    </row>
    <row r="29" customFormat="false" ht="16.5" hidden="false" customHeight="true" outlineLevel="0" collapsed="false">
      <c r="A29" s="278">
        <v>45376</v>
      </c>
      <c r="B29" s="261" t="s">
        <v>7306</v>
      </c>
      <c r="C29" s="261" t="s">
        <v>7307</v>
      </c>
      <c r="D29" s="261" t="s">
        <v>7942</v>
      </c>
      <c r="E29" s="261">
        <v>1635</v>
      </c>
      <c r="F29" s="261" t="s">
        <v>7583</v>
      </c>
      <c r="G29" s="261" t="s">
        <v>7321</v>
      </c>
      <c r="H29" s="261" t="s">
        <v>7340</v>
      </c>
      <c r="I29" s="261" t="s">
        <v>7943</v>
      </c>
      <c r="J29" s="261"/>
      <c r="K29" s="280" t="s">
        <v>7944</v>
      </c>
      <c r="L29" s="291"/>
      <c r="M29" s="281"/>
      <c r="N29" s="281" t="s">
        <v>9133</v>
      </c>
      <c r="O29" s="281"/>
      <c r="P29" s="281" t="s">
        <v>7945</v>
      </c>
      <c r="Q29" s="261" t="s">
        <v>7946</v>
      </c>
      <c r="R29" s="261" t="s">
        <v>7561</v>
      </c>
      <c r="S29" s="261"/>
    </row>
    <row r="30" customFormat="false" ht="16.5" hidden="false" customHeight="true" outlineLevel="0" collapsed="false">
      <c r="A30" s="278">
        <v>45383</v>
      </c>
      <c r="B30" s="261" t="s">
        <v>7306</v>
      </c>
      <c r="C30" s="279" t="s">
        <v>7307</v>
      </c>
      <c r="D30" s="279" t="s">
        <v>7947</v>
      </c>
      <c r="E30" s="261">
        <v>17620</v>
      </c>
      <c r="F30" s="261" t="s">
        <v>7428</v>
      </c>
      <c r="G30" s="261" t="s">
        <v>7948</v>
      </c>
      <c r="H30" s="261" t="s">
        <v>7380</v>
      </c>
      <c r="I30" s="261" t="s">
        <v>7654</v>
      </c>
      <c r="J30" s="261"/>
      <c r="K30" s="280"/>
      <c r="L30" s="291"/>
      <c r="M30" s="281"/>
      <c r="N30" s="281"/>
      <c r="O30" s="281" t="s">
        <v>7763</v>
      </c>
      <c r="P30" s="281"/>
      <c r="Q30" s="261" t="s">
        <v>7949</v>
      </c>
      <c r="R30" s="261" t="s">
        <v>7561</v>
      </c>
      <c r="S30" s="261"/>
    </row>
    <row r="31" customFormat="false" ht="16.5" hidden="false" customHeight="true" outlineLevel="0" collapsed="false">
      <c r="A31" s="278">
        <v>45385</v>
      </c>
      <c r="B31" s="261" t="s">
        <v>7306</v>
      </c>
      <c r="C31" s="261" t="s">
        <v>7307</v>
      </c>
      <c r="D31" s="261" t="s">
        <v>7950</v>
      </c>
      <c r="E31" s="261">
        <v>329</v>
      </c>
      <c r="F31" s="261" t="s">
        <v>7428</v>
      </c>
      <c r="G31" s="261" t="s">
        <v>7951</v>
      </c>
      <c r="H31" s="261" t="s">
        <v>7380</v>
      </c>
      <c r="I31" s="261" t="s">
        <v>7952</v>
      </c>
      <c r="J31" s="261"/>
      <c r="K31" s="280" t="s">
        <v>7953</v>
      </c>
      <c r="L31" s="291"/>
      <c r="M31" s="281"/>
      <c r="N31" s="281" t="s">
        <v>9133</v>
      </c>
      <c r="O31" s="281"/>
      <c r="P31" s="281" t="s">
        <v>7954</v>
      </c>
      <c r="Q31" s="261"/>
      <c r="R31" s="261" t="s">
        <v>7561</v>
      </c>
      <c r="S31" s="261"/>
    </row>
    <row r="32" customFormat="false" ht="16.5" hidden="false" customHeight="true" outlineLevel="0" collapsed="false">
      <c r="A32" s="292">
        <v>45385</v>
      </c>
      <c r="B32" s="293" t="s">
        <v>7306</v>
      </c>
      <c r="C32" s="293" t="s">
        <v>7318</v>
      </c>
      <c r="D32" s="293" t="s">
        <v>7955</v>
      </c>
      <c r="E32" s="293">
        <v>27413</v>
      </c>
      <c r="F32" s="293" t="s">
        <v>7956</v>
      </c>
      <c r="G32" s="293" t="s">
        <v>7957</v>
      </c>
      <c r="H32" s="293" t="s">
        <v>7958</v>
      </c>
      <c r="I32" s="293" t="s">
        <v>7654</v>
      </c>
      <c r="J32" s="293"/>
      <c r="K32" s="295"/>
      <c r="L32" s="296"/>
      <c r="M32" s="297"/>
      <c r="N32" s="297"/>
      <c r="O32" s="297"/>
      <c r="P32" s="297"/>
      <c r="Q32" s="293" t="s">
        <v>7959</v>
      </c>
      <c r="R32" s="261" t="s">
        <v>7561</v>
      </c>
      <c r="S32" s="261"/>
    </row>
    <row r="33" customFormat="false" ht="16.5" hidden="false" customHeight="true" outlineLevel="0" collapsed="false">
      <c r="A33" s="292">
        <v>45386</v>
      </c>
      <c r="B33" s="293" t="s">
        <v>7306</v>
      </c>
      <c r="C33" s="293" t="s">
        <v>7307</v>
      </c>
      <c r="D33" s="293" t="s">
        <v>7960</v>
      </c>
      <c r="E33" s="293">
        <v>26573</v>
      </c>
      <c r="F33" s="293" t="s">
        <v>7961</v>
      </c>
      <c r="G33" s="293" t="s">
        <v>7962</v>
      </c>
      <c r="H33" s="293" t="s">
        <v>7411</v>
      </c>
      <c r="I33" s="293" t="s">
        <v>7963</v>
      </c>
      <c r="J33" s="293"/>
      <c r="K33" s="295"/>
      <c r="L33" s="296"/>
      <c r="M33" s="297"/>
      <c r="N33" s="297" t="s">
        <v>8420</v>
      </c>
      <c r="O33" s="297"/>
      <c r="P33" s="297"/>
      <c r="Q33" s="293" t="s">
        <v>7964</v>
      </c>
      <c r="R33" s="261" t="s">
        <v>7561</v>
      </c>
      <c r="S33" s="261"/>
    </row>
    <row r="34" customFormat="false" ht="16.5" hidden="false" customHeight="true" outlineLevel="0" collapsed="false">
      <c r="A34" s="278">
        <v>45393</v>
      </c>
      <c r="B34" s="261" t="s">
        <v>7306</v>
      </c>
      <c r="C34" s="261" t="s">
        <v>7318</v>
      </c>
      <c r="D34" s="261" t="s">
        <v>7960</v>
      </c>
      <c r="E34" s="261">
        <v>10014</v>
      </c>
      <c r="F34" s="261" t="s">
        <v>7428</v>
      </c>
      <c r="G34" s="261" t="s">
        <v>7965</v>
      </c>
      <c r="H34" s="261" t="s">
        <v>7966</v>
      </c>
      <c r="I34" s="261" t="s">
        <v>7654</v>
      </c>
      <c r="J34" s="261" t="s">
        <v>7967</v>
      </c>
      <c r="K34" s="280"/>
      <c r="L34" s="291">
        <v>1035.66</v>
      </c>
      <c r="M34" s="281"/>
      <c r="N34" s="281"/>
      <c r="O34" s="281"/>
      <c r="P34" s="281"/>
      <c r="Q34" s="261" t="s">
        <v>7650</v>
      </c>
      <c r="R34" s="261" t="s">
        <v>7561</v>
      </c>
      <c r="S34" s="261"/>
    </row>
    <row r="35" customFormat="false" ht="16.5" hidden="false" customHeight="true" outlineLevel="0" collapsed="false">
      <c r="A35" s="278">
        <v>45404</v>
      </c>
      <c r="B35" s="261" t="s">
        <v>7306</v>
      </c>
      <c r="C35" s="261" t="s">
        <v>7307</v>
      </c>
      <c r="D35" s="261" t="s">
        <v>7968</v>
      </c>
      <c r="E35" s="261">
        <v>6637</v>
      </c>
      <c r="F35" s="261" t="s">
        <v>7722</v>
      </c>
      <c r="G35" s="261" t="s">
        <v>7723</v>
      </c>
      <c r="H35" s="261" t="s">
        <v>7969</v>
      </c>
      <c r="I35" s="261" t="s">
        <v>7590</v>
      </c>
      <c r="J35" s="261"/>
      <c r="K35" s="280"/>
      <c r="L35" s="291"/>
      <c r="M35" s="281"/>
      <c r="N35" s="281" t="s">
        <v>9133</v>
      </c>
      <c r="O35" s="281"/>
      <c r="P35" s="311">
        <v>2.10022713994878E+019</v>
      </c>
      <c r="Q35" s="261" t="s">
        <v>7970</v>
      </c>
      <c r="R35" s="261" t="s">
        <v>9139</v>
      </c>
      <c r="S35" s="261"/>
    </row>
    <row r="36" customFormat="false" ht="16.5" hidden="false" customHeight="true" outlineLevel="0" collapsed="false">
      <c r="A36" s="227">
        <v>45404</v>
      </c>
      <c r="B36" s="228" t="s">
        <v>7306</v>
      </c>
      <c r="C36" s="245" t="s">
        <v>7307</v>
      </c>
      <c r="D36" s="245" t="s">
        <v>7971</v>
      </c>
      <c r="E36" s="228">
        <v>3140</v>
      </c>
      <c r="F36" s="228" t="s">
        <v>7972</v>
      </c>
      <c r="G36" s="228" t="s">
        <v>7973</v>
      </c>
      <c r="H36" s="228" t="s">
        <v>7361</v>
      </c>
      <c r="I36" s="228" t="s">
        <v>7974</v>
      </c>
      <c r="J36" s="228" t="s">
        <v>7975</v>
      </c>
      <c r="K36" s="262"/>
      <c r="L36" s="263">
        <v>624</v>
      </c>
      <c r="M36" s="241"/>
      <c r="N36" s="241" t="s">
        <v>9133</v>
      </c>
      <c r="O36" s="241"/>
      <c r="P36" s="264">
        <v>4.10017721994721E+020</v>
      </c>
      <c r="Q36" s="228" t="s">
        <v>7976</v>
      </c>
      <c r="R36" s="243" t="s">
        <v>7581</v>
      </c>
      <c r="S36" s="265"/>
    </row>
    <row r="37" customFormat="false" ht="16.5" hidden="false" customHeight="true" outlineLevel="0" collapsed="false">
      <c r="A37" s="278">
        <v>45411</v>
      </c>
      <c r="B37" s="261" t="s">
        <v>7306</v>
      </c>
      <c r="C37" s="279" t="s">
        <v>7318</v>
      </c>
      <c r="D37" s="279" t="s">
        <v>7977</v>
      </c>
      <c r="E37" s="261">
        <v>16829</v>
      </c>
      <c r="F37" s="261" t="s">
        <v>7978</v>
      </c>
      <c r="G37" s="261" t="s">
        <v>7979</v>
      </c>
      <c r="H37" s="261" t="s">
        <v>7411</v>
      </c>
      <c r="I37" s="261" t="s">
        <v>7980</v>
      </c>
      <c r="J37" s="261" t="s">
        <v>7981</v>
      </c>
      <c r="K37" s="285"/>
      <c r="L37" s="312">
        <v>767.52</v>
      </c>
      <c r="M37" s="281"/>
      <c r="N37" s="281"/>
      <c r="O37" s="281"/>
      <c r="P37" s="281"/>
      <c r="Q37" s="261" t="s">
        <v>7650</v>
      </c>
      <c r="R37" s="261" t="s">
        <v>7561</v>
      </c>
      <c r="S37" s="261"/>
    </row>
    <row r="38" customFormat="false" ht="16.5" hidden="false" customHeight="true" outlineLevel="0" collapsed="false">
      <c r="A38" s="278">
        <v>45414</v>
      </c>
      <c r="B38" s="261" t="s">
        <v>7306</v>
      </c>
      <c r="C38" s="279" t="s">
        <v>7318</v>
      </c>
      <c r="D38" s="279" t="s">
        <v>7982</v>
      </c>
      <c r="E38" s="261">
        <v>20630</v>
      </c>
      <c r="F38" s="261" t="s">
        <v>7983</v>
      </c>
      <c r="G38" s="261" t="s">
        <v>7984</v>
      </c>
      <c r="H38" s="261" t="s">
        <v>7340</v>
      </c>
      <c r="I38" s="261" t="s">
        <v>7850</v>
      </c>
      <c r="J38" s="261" t="s">
        <v>7985</v>
      </c>
      <c r="K38" s="285"/>
      <c r="L38" s="312">
        <v>533.82</v>
      </c>
      <c r="M38" s="281"/>
      <c r="N38" s="281"/>
      <c r="O38" s="281"/>
      <c r="P38" s="281"/>
      <c r="Q38" s="261" t="s">
        <v>7650</v>
      </c>
      <c r="R38" s="261" t="s">
        <v>7561</v>
      </c>
      <c r="S38" s="261"/>
    </row>
    <row r="39" customFormat="false" ht="16.5" hidden="false" customHeight="true" outlineLevel="0" collapsed="false">
      <c r="A39" s="227">
        <v>45419</v>
      </c>
      <c r="B39" s="228" t="s">
        <v>7306</v>
      </c>
      <c r="C39" s="245" t="s">
        <v>7318</v>
      </c>
      <c r="D39" s="245" t="s">
        <v>7986</v>
      </c>
      <c r="E39" s="228">
        <v>15164</v>
      </c>
      <c r="F39" s="228" t="s">
        <v>7987</v>
      </c>
      <c r="G39" s="228" t="s">
        <v>7988</v>
      </c>
      <c r="H39" s="228" t="s">
        <v>7989</v>
      </c>
      <c r="I39" s="228" t="s">
        <v>7990</v>
      </c>
      <c r="J39" s="228" t="s">
        <v>7991</v>
      </c>
      <c r="K39" s="262"/>
      <c r="L39" s="263">
        <v>491</v>
      </c>
      <c r="M39" s="241"/>
      <c r="N39" s="268" t="s">
        <v>8420</v>
      </c>
      <c r="O39" s="268"/>
      <c r="P39" s="268"/>
      <c r="Q39" s="228" t="s">
        <v>7992</v>
      </c>
      <c r="R39" s="243" t="s">
        <v>7581</v>
      </c>
      <c r="S39" s="261"/>
    </row>
    <row r="40" customFormat="false" ht="16.5" hidden="false" customHeight="true" outlineLevel="0" collapsed="false">
      <c r="A40" s="278">
        <v>45428</v>
      </c>
      <c r="B40" s="261" t="s">
        <v>7306</v>
      </c>
      <c r="C40" s="279" t="s">
        <v>7318</v>
      </c>
      <c r="D40" s="279" t="s">
        <v>7993</v>
      </c>
      <c r="E40" s="261">
        <v>19690</v>
      </c>
      <c r="F40" s="261" t="s">
        <v>7994</v>
      </c>
      <c r="G40" s="261" t="s">
        <v>7785</v>
      </c>
      <c r="H40" s="261" t="s">
        <v>7340</v>
      </c>
      <c r="I40" s="261" t="s">
        <v>7995</v>
      </c>
      <c r="J40" s="261" t="s">
        <v>7996</v>
      </c>
      <c r="K40" s="285"/>
      <c r="L40" s="312">
        <v>533.82</v>
      </c>
      <c r="M40" s="281"/>
      <c r="N40" s="281"/>
      <c r="O40" s="281"/>
      <c r="P40" s="281"/>
      <c r="Q40" s="261" t="s">
        <v>7650</v>
      </c>
      <c r="R40" s="261" t="s">
        <v>7561</v>
      </c>
      <c r="S40" s="261"/>
    </row>
    <row r="41" customFormat="false" ht="16.5" hidden="false" customHeight="true" outlineLevel="0" collapsed="false">
      <c r="A41" s="278">
        <v>45439</v>
      </c>
      <c r="B41" s="261" t="s">
        <v>7306</v>
      </c>
      <c r="C41" s="279" t="s">
        <v>7307</v>
      </c>
      <c r="D41" s="279" t="s">
        <v>7997</v>
      </c>
      <c r="E41" s="261">
        <v>710</v>
      </c>
      <c r="F41" s="261" t="s">
        <v>7998</v>
      </c>
      <c r="G41" s="261" t="s">
        <v>405</v>
      </c>
      <c r="H41" s="261" t="s">
        <v>7380</v>
      </c>
      <c r="I41" s="261" t="s">
        <v>7654</v>
      </c>
      <c r="J41" s="261" t="s">
        <v>7838</v>
      </c>
      <c r="K41" s="285"/>
      <c r="L41" s="312">
        <v>842</v>
      </c>
      <c r="M41" s="281"/>
      <c r="N41" s="281" t="s">
        <v>9133</v>
      </c>
      <c r="O41" s="281"/>
      <c r="P41" s="281"/>
      <c r="Q41" s="261" t="s">
        <v>7999</v>
      </c>
      <c r="R41" s="261" t="s">
        <v>7561</v>
      </c>
      <c r="S41" s="261"/>
    </row>
    <row r="42" customFormat="false" ht="16.5" hidden="false" customHeight="true" outlineLevel="0" collapsed="false">
      <c r="A42" s="278">
        <v>45443</v>
      </c>
      <c r="B42" s="261" t="s">
        <v>7306</v>
      </c>
      <c r="C42" s="279" t="s">
        <v>7307</v>
      </c>
      <c r="D42" s="279" t="s">
        <v>8000</v>
      </c>
      <c r="E42" s="261">
        <v>1520</v>
      </c>
      <c r="F42" s="261" t="s">
        <v>8001</v>
      </c>
      <c r="G42" s="261" t="s">
        <v>256</v>
      </c>
      <c r="H42" s="261" t="s">
        <v>7311</v>
      </c>
      <c r="I42" s="261" t="s">
        <v>8002</v>
      </c>
      <c r="J42" s="261"/>
      <c r="K42" s="285"/>
      <c r="L42" s="312"/>
      <c r="M42" s="281"/>
      <c r="N42" s="281" t="s">
        <v>9133</v>
      </c>
      <c r="O42" s="281"/>
      <c r="P42" s="281" t="s">
        <v>8003</v>
      </c>
      <c r="Q42" s="261"/>
      <c r="R42" s="261" t="s">
        <v>7561</v>
      </c>
      <c r="S42" s="261"/>
    </row>
    <row r="43" customFormat="false" ht="16.5" hidden="false" customHeight="true" outlineLevel="0" collapsed="false">
      <c r="A43" s="292">
        <v>45448</v>
      </c>
      <c r="B43" s="293" t="s">
        <v>7591</v>
      </c>
      <c r="C43" s="294" t="s">
        <v>7307</v>
      </c>
      <c r="D43" s="294" t="s">
        <v>8000</v>
      </c>
      <c r="E43" s="293">
        <v>10499</v>
      </c>
      <c r="F43" s="293" t="s">
        <v>8004</v>
      </c>
      <c r="G43" s="293" t="s">
        <v>8005</v>
      </c>
      <c r="H43" s="293" t="s">
        <v>7411</v>
      </c>
      <c r="I43" s="293" t="s">
        <v>8006</v>
      </c>
      <c r="J43" s="293"/>
      <c r="K43" s="313"/>
      <c r="L43" s="314"/>
      <c r="M43" s="297"/>
      <c r="N43" s="297"/>
      <c r="O43" s="297"/>
      <c r="P43" s="297"/>
      <c r="Q43" s="293" t="s">
        <v>7964</v>
      </c>
      <c r="R43" s="261" t="s">
        <v>7561</v>
      </c>
      <c r="S43" s="244"/>
    </row>
    <row r="44" customFormat="false" ht="16.5" hidden="false" customHeight="true" outlineLevel="0" collapsed="false">
      <c r="A44" s="278">
        <v>45449</v>
      </c>
      <c r="B44" s="261" t="s">
        <v>7591</v>
      </c>
      <c r="C44" s="279" t="s">
        <v>7307</v>
      </c>
      <c r="D44" s="279" t="s">
        <v>8007</v>
      </c>
      <c r="E44" s="261">
        <v>20699</v>
      </c>
      <c r="F44" s="261" t="s">
        <v>8008</v>
      </c>
      <c r="G44" s="261" t="s">
        <v>8009</v>
      </c>
      <c r="H44" s="261" t="s">
        <v>8010</v>
      </c>
      <c r="I44" s="261" t="s">
        <v>7590</v>
      </c>
      <c r="J44" s="261"/>
      <c r="K44" s="285"/>
      <c r="L44" s="312"/>
      <c r="M44" s="281"/>
      <c r="N44" s="281"/>
      <c r="O44" s="281"/>
      <c r="P44" s="281"/>
      <c r="Q44" s="261" t="s">
        <v>8011</v>
      </c>
      <c r="R44" s="261" t="s">
        <v>7561</v>
      </c>
      <c r="S44" s="261"/>
    </row>
    <row r="45" customFormat="false" ht="16.5" hidden="false" customHeight="true" outlineLevel="0" collapsed="false">
      <c r="A45" s="278">
        <v>45456</v>
      </c>
      <c r="B45" s="261" t="s">
        <v>7306</v>
      </c>
      <c r="C45" s="279" t="s">
        <v>7307</v>
      </c>
      <c r="D45" s="279" t="s">
        <v>8012</v>
      </c>
      <c r="E45" s="261">
        <v>15202</v>
      </c>
      <c r="F45" s="261" t="s">
        <v>8013</v>
      </c>
      <c r="G45" s="261" t="s">
        <v>8014</v>
      </c>
      <c r="H45" s="261" t="s">
        <v>7642</v>
      </c>
      <c r="I45" s="261" t="s">
        <v>8015</v>
      </c>
      <c r="J45" s="261"/>
      <c r="K45" s="285" t="s">
        <v>8016</v>
      </c>
      <c r="L45" s="312"/>
      <c r="M45" s="281"/>
      <c r="N45" s="281" t="s">
        <v>9133</v>
      </c>
      <c r="O45" s="281"/>
      <c r="P45" s="244" t="s">
        <v>8017</v>
      </c>
      <c r="Q45" s="261"/>
      <c r="R45" s="261" t="s">
        <v>7561</v>
      </c>
      <c r="S45" s="261"/>
    </row>
    <row r="46" customFormat="false" ht="16.5" hidden="false" customHeight="true" outlineLevel="0" collapsed="false">
      <c r="A46" s="278">
        <v>45476</v>
      </c>
      <c r="B46" s="261" t="s">
        <v>7306</v>
      </c>
      <c r="C46" s="279" t="s">
        <v>7318</v>
      </c>
      <c r="D46" s="279" t="s">
        <v>8018</v>
      </c>
      <c r="E46" s="261">
        <v>574</v>
      </c>
      <c r="F46" s="261" t="s">
        <v>8019</v>
      </c>
      <c r="G46" s="261" t="s">
        <v>405</v>
      </c>
      <c r="H46" s="261"/>
      <c r="I46" s="261" t="s">
        <v>8020</v>
      </c>
      <c r="J46" s="261"/>
      <c r="K46" s="285"/>
      <c r="L46" s="312"/>
      <c r="M46" s="281"/>
      <c r="N46" s="281"/>
      <c r="O46" s="281"/>
      <c r="P46" s="281"/>
      <c r="Q46" s="261" t="s">
        <v>7650</v>
      </c>
      <c r="R46" s="261" t="s">
        <v>7561</v>
      </c>
      <c r="S46" s="261"/>
    </row>
    <row r="47" customFormat="false" ht="16.5" hidden="false" customHeight="true" outlineLevel="0" collapsed="false">
      <c r="A47" s="278">
        <v>45482</v>
      </c>
      <c r="B47" s="261" t="s">
        <v>7306</v>
      </c>
      <c r="C47" s="279" t="s">
        <v>7307</v>
      </c>
      <c r="D47" s="279" t="s">
        <v>8021</v>
      </c>
      <c r="E47" s="261">
        <v>752</v>
      </c>
      <c r="F47" s="261" t="s">
        <v>8022</v>
      </c>
      <c r="G47" s="261" t="s">
        <v>405</v>
      </c>
      <c r="H47" s="261" t="s">
        <v>7311</v>
      </c>
      <c r="I47" s="261" t="s">
        <v>8023</v>
      </c>
      <c r="J47" s="261"/>
      <c r="K47" s="285"/>
      <c r="L47" s="312"/>
      <c r="M47" s="281"/>
      <c r="N47" s="281"/>
      <c r="O47" s="281"/>
      <c r="P47" s="281"/>
      <c r="Q47" s="261" t="s">
        <v>8024</v>
      </c>
      <c r="R47" s="261" t="s">
        <v>7561</v>
      </c>
      <c r="S47" s="261"/>
    </row>
    <row r="48" customFormat="false" ht="16.5" hidden="false" customHeight="true" outlineLevel="0" collapsed="false">
      <c r="A48" s="227">
        <v>45484</v>
      </c>
      <c r="B48" s="228" t="s">
        <v>7306</v>
      </c>
      <c r="C48" s="245" t="s">
        <v>7318</v>
      </c>
      <c r="D48" s="245" t="s">
        <v>8025</v>
      </c>
      <c r="E48" s="228">
        <v>22187</v>
      </c>
      <c r="F48" s="228" t="s">
        <v>7726</v>
      </c>
      <c r="G48" s="228" t="s">
        <v>8026</v>
      </c>
      <c r="H48" s="228" t="s">
        <v>8027</v>
      </c>
      <c r="I48" s="228" t="s">
        <v>7902</v>
      </c>
      <c r="J48" s="228" t="s">
        <v>8028</v>
      </c>
      <c r="K48" s="262"/>
      <c r="L48" s="263">
        <v>1167</v>
      </c>
      <c r="M48" s="242" t="s">
        <v>7306</v>
      </c>
      <c r="N48" s="242" t="s">
        <v>8420</v>
      </c>
      <c r="O48" s="242"/>
      <c r="P48" s="242"/>
      <c r="Q48" s="228" t="s">
        <v>7581</v>
      </c>
      <c r="R48" s="243" t="s">
        <v>7581</v>
      </c>
      <c r="S48" s="261"/>
    </row>
    <row r="49" customFormat="false" ht="16.5" hidden="false" customHeight="true" outlineLevel="0" collapsed="false">
      <c r="A49" s="292">
        <v>45488</v>
      </c>
      <c r="B49" s="293" t="s">
        <v>7306</v>
      </c>
      <c r="C49" s="294" t="s">
        <v>7307</v>
      </c>
      <c r="D49" s="294" t="s">
        <v>8029</v>
      </c>
      <c r="E49" s="293">
        <v>14451</v>
      </c>
      <c r="F49" s="293" t="s">
        <v>8030</v>
      </c>
      <c r="G49" s="293" t="s">
        <v>8031</v>
      </c>
      <c r="H49" s="293" t="s">
        <v>7411</v>
      </c>
      <c r="I49" s="293" t="s">
        <v>7902</v>
      </c>
      <c r="J49" s="293"/>
      <c r="K49" s="313"/>
      <c r="L49" s="314"/>
      <c r="M49" s="297"/>
      <c r="N49" s="297"/>
      <c r="O49" s="297"/>
      <c r="P49" s="297"/>
      <c r="Q49" s="293" t="s">
        <v>8032</v>
      </c>
      <c r="R49" s="261" t="s">
        <v>7561</v>
      </c>
      <c r="S49" s="261"/>
    </row>
    <row r="50" customFormat="false" ht="16.5" hidden="false" customHeight="true" outlineLevel="0" collapsed="false">
      <c r="A50" s="278">
        <v>45489</v>
      </c>
      <c r="B50" s="261" t="s">
        <v>7306</v>
      </c>
      <c r="C50" s="279" t="s">
        <v>7318</v>
      </c>
      <c r="D50" s="279" t="s">
        <v>8033</v>
      </c>
      <c r="E50" s="261">
        <v>7099</v>
      </c>
      <c r="F50" s="261" t="s">
        <v>8034</v>
      </c>
      <c r="G50" s="261" t="s">
        <v>8035</v>
      </c>
      <c r="H50" s="261" t="s">
        <v>8036</v>
      </c>
      <c r="I50" s="261" t="s">
        <v>8037</v>
      </c>
      <c r="J50" s="261" t="s">
        <v>8038</v>
      </c>
      <c r="K50" s="285"/>
      <c r="L50" s="312">
        <v>1760</v>
      </c>
      <c r="M50" s="281"/>
      <c r="N50" s="281"/>
      <c r="O50" s="281"/>
      <c r="P50" s="281"/>
      <c r="Q50" s="261" t="s">
        <v>7650</v>
      </c>
      <c r="R50" s="261" t="s">
        <v>7561</v>
      </c>
      <c r="S50" s="261"/>
    </row>
    <row r="51" customFormat="false" ht="16.5" hidden="false" customHeight="true" outlineLevel="0" collapsed="false">
      <c r="A51" s="278">
        <v>45489</v>
      </c>
      <c r="B51" s="261" t="s">
        <v>7306</v>
      </c>
      <c r="C51" s="279" t="s">
        <v>7307</v>
      </c>
      <c r="D51" s="279" t="s">
        <v>8039</v>
      </c>
      <c r="E51" s="261">
        <v>22667</v>
      </c>
      <c r="F51" s="261" t="s">
        <v>8040</v>
      </c>
      <c r="G51" s="261" t="s">
        <v>8041</v>
      </c>
      <c r="H51" s="261" t="s">
        <v>7311</v>
      </c>
      <c r="I51" s="261" t="s">
        <v>8042</v>
      </c>
      <c r="J51" s="261"/>
      <c r="K51" s="285"/>
      <c r="L51" s="312"/>
      <c r="M51" s="281"/>
      <c r="N51" s="281"/>
      <c r="O51" s="281" t="s">
        <v>7763</v>
      </c>
      <c r="P51" s="281"/>
      <c r="Q51" s="261" t="s">
        <v>8043</v>
      </c>
      <c r="R51" s="261" t="s">
        <v>7561</v>
      </c>
      <c r="S51" s="261"/>
    </row>
    <row r="52" customFormat="false" ht="16.5" hidden="false" customHeight="true" outlineLevel="0" collapsed="false">
      <c r="A52" s="278">
        <v>45496</v>
      </c>
      <c r="B52" s="261" t="s">
        <v>7306</v>
      </c>
      <c r="C52" s="279" t="s">
        <v>7307</v>
      </c>
      <c r="D52" s="279" t="s">
        <v>8044</v>
      </c>
      <c r="E52" s="244" t="s">
        <v>8045</v>
      </c>
      <c r="F52" s="261" t="s">
        <v>8046</v>
      </c>
      <c r="G52" s="261" t="s">
        <v>8047</v>
      </c>
      <c r="H52" s="261" t="s">
        <v>7642</v>
      </c>
      <c r="I52" s="261" t="s">
        <v>8048</v>
      </c>
      <c r="J52" s="261"/>
      <c r="K52" s="285" t="s">
        <v>8049</v>
      </c>
      <c r="L52" s="312"/>
      <c r="M52" s="281"/>
      <c r="N52" s="281" t="s">
        <v>9133</v>
      </c>
      <c r="O52" s="281"/>
      <c r="P52" s="281" t="s">
        <v>8050</v>
      </c>
      <c r="Q52" s="261" t="s">
        <v>8051</v>
      </c>
      <c r="R52" s="270" t="s">
        <v>7561</v>
      </c>
      <c r="S52" s="261"/>
    </row>
    <row r="53" customFormat="false" ht="16.5" hidden="false" customHeight="true" outlineLevel="0" collapsed="false">
      <c r="A53" s="227">
        <v>45497</v>
      </c>
      <c r="B53" s="228" t="s">
        <v>7306</v>
      </c>
      <c r="C53" s="245" t="s">
        <v>7307</v>
      </c>
      <c r="D53" s="245" t="s">
        <v>8052</v>
      </c>
      <c r="E53" s="228">
        <v>9113</v>
      </c>
      <c r="F53" s="228" t="s">
        <v>7852</v>
      </c>
      <c r="G53" s="228" t="s">
        <v>8053</v>
      </c>
      <c r="H53" s="228" t="s">
        <v>7361</v>
      </c>
      <c r="I53" s="228" t="s">
        <v>8054</v>
      </c>
      <c r="J53" s="228" t="s">
        <v>8055</v>
      </c>
      <c r="K53" s="262" t="s">
        <v>8056</v>
      </c>
      <c r="L53" s="263">
        <v>247</v>
      </c>
      <c r="M53" s="241"/>
      <c r="N53" s="241"/>
      <c r="O53" s="241"/>
      <c r="P53" s="241" t="s">
        <v>8057</v>
      </c>
      <c r="Q53" s="228"/>
      <c r="R53" s="228" t="s">
        <v>9140</v>
      </c>
      <c r="S53" s="261"/>
    </row>
    <row r="54" customFormat="false" ht="16.5" hidden="false" customHeight="true" outlineLevel="0" collapsed="false">
      <c r="A54" s="278">
        <v>45498</v>
      </c>
      <c r="B54" s="261" t="s">
        <v>7306</v>
      </c>
      <c r="C54" s="279" t="s">
        <v>7318</v>
      </c>
      <c r="D54" s="279" t="s">
        <v>8058</v>
      </c>
      <c r="E54" s="261">
        <v>35696</v>
      </c>
      <c r="F54" s="261" t="s">
        <v>8059</v>
      </c>
      <c r="G54" s="261" t="s">
        <v>8060</v>
      </c>
      <c r="H54" s="261" t="s">
        <v>9141</v>
      </c>
      <c r="I54" s="261" t="s">
        <v>7952</v>
      </c>
      <c r="J54" s="261" t="s">
        <v>8061</v>
      </c>
      <c r="K54" s="285"/>
      <c r="L54" s="312">
        <v>2147</v>
      </c>
      <c r="M54" s="281"/>
      <c r="N54" s="281"/>
      <c r="O54" s="281"/>
      <c r="P54" s="281"/>
      <c r="Q54" s="261" t="s">
        <v>7650</v>
      </c>
      <c r="R54" s="261" t="s">
        <v>7561</v>
      </c>
      <c r="S54" s="261"/>
    </row>
    <row r="55" customFormat="false" ht="16.5" hidden="false" customHeight="true" outlineLevel="0" collapsed="false">
      <c r="A55" s="278">
        <v>45502</v>
      </c>
      <c r="B55" s="261" t="s">
        <v>7306</v>
      </c>
      <c r="C55" s="279" t="s">
        <v>7318</v>
      </c>
      <c r="D55" s="279" t="s">
        <v>8062</v>
      </c>
      <c r="E55" s="261">
        <v>19461</v>
      </c>
      <c r="F55" s="261" t="s">
        <v>8063</v>
      </c>
      <c r="G55" s="261" t="s">
        <v>8064</v>
      </c>
      <c r="H55" s="261" t="s">
        <v>7969</v>
      </c>
      <c r="I55" s="261" t="s">
        <v>7952</v>
      </c>
      <c r="J55" s="261" t="s">
        <v>7846</v>
      </c>
      <c r="K55" s="285"/>
      <c r="L55" s="312"/>
      <c r="M55" s="281"/>
      <c r="N55" s="281"/>
      <c r="O55" s="281"/>
      <c r="P55" s="281"/>
      <c r="Q55" s="261" t="s">
        <v>7650</v>
      </c>
      <c r="R55" s="261" t="s">
        <v>7561</v>
      </c>
      <c r="S55" s="261"/>
    </row>
    <row r="56" customFormat="false" ht="16.5" hidden="false" customHeight="true" outlineLevel="0" collapsed="false">
      <c r="A56" s="278">
        <v>45504</v>
      </c>
      <c r="B56" s="261" t="s">
        <v>7306</v>
      </c>
      <c r="C56" s="279" t="s">
        <v>7307</v>
      </c>
      <c r="D56" s="279" t="s">
        <v>8065</v>
      </c>
      <c r="E56" s="261">
        <v>9725</v>
      </c>
      <c r="F56" s="261" t="s">
        <v>8066</v>
      </c>
      <c r="G56" s="261" t="s">
        <v>8067</v>
      </c>
      <c r="H56" s="261" t="s">
        <v>7969</v>
      </c>
      <c r="I56" s="261" t="s">
        <v>7777</v>
      </c>
      <c r="J56" s="261"/>
      <c r="K56" s="285" t="s">
        <v>8068</v>
      </c>
      <c r="L56" s="312"/>
      <c r="M56" s="281"/>
      <c r="N56" s="281" t="s">
        <v>9133</v>
      </c>
      <c r="O56" s="281"/>
      <c r="P56" s="281" t="s">
        <v>8069</v>
      </c>
      <c r="Q56" s="261"/>
      <c r="R56" s="261" t="s">
        <v>7561</v>
      </c>
      <c r="S56" s="261"/>
    </row>
    <row r="57" customFormat="false" ht="16.5" hidden="false" customHeight="true" outlineLevel="0" collapsed="false">
      <c r="A57" s="292">
        <v>45511</v>
      </c>
      <c r="B57" s="293" t="s">
        <v>7306</v>
      </c>
      <c r="C57" s="294" t="s">
        <v>7318</v>
      </c>
      <c r="D57" s="294" t="s">
        <v>8070</v>
      </c>
      <c r="E57" s="293">
        <v>7722</v>
      </c>
      <c r="F57" s="293" t="s">
        <v>8071</v>
      </c>
      <c r="G57" s="293" t="s">
        <v>7756</v>
      </c>
      <c r="H57" s="293" t="s">
        <v>7380</v>
      </c>
      <c r="I57" s="293" t="s">
        <v>8072</v>
      </c>
      <c r="J57" s="293" t="s">
        <v>8073</v>
      </c>
      <c r="K57" s="313"/>
      <c r="L57" s="314">
        <v>842</v>
      </c>
      <c r="M57" s="297"/>
      <c r="N57" s="297"/>
      <c r="O57" s="297"/>
      <c r="P57" s="297"/>
      <c r="Q57" s="293" t="s">
        <v>8074</v>
      </c>
      <c r="R57" s="293" t="s">
        <v>7561</v>
      </c>
      <c r="S57" s="261"/>
    </row>
    <row r="58" customFormat="false" ht="16.5" hidden="false" customHeight="true" outlineLevel="0" collapsed="false">
      <c r="A58" s="278">
        <v>45511</v>
      </c>
      <c r="B58" s="261" t="s">
        <v>7306</v>
      </c>
      <c r="C58" s="279" t="s">
        <v>7307</v>
      </c>
      <c r="D58" s="279" t="s">
        <v>8075</v>
      </c>
      <c r="E58" s="261">
        <v>18597</v>
      </c>
      <c r="F58" s="261" t="s">
        <v>8076</v>
      </c>
      <c r="G58" s="261" t="s">
        <v>8077</v>
      </c>
      <c r="H58" s="261" t="s">
        <v>7340</v>
      </c>
      <c r="I58" s="261" t="s">
        <v>7761</v>
      </c>
      <c r="J58" s="261"/>
      <c r="K58" s="285" t="s">
        <v>8078</v>
      </c>
      <c r="L58" s="312"/>
      <c r="M58" s="281"/>
      <c r="N58" s="281" t="s">
        <v>9133</v>
      </c>
      <c r="O58" s="281"/>
      <c r="P58" s="311">
        <v>3.10027881924371E+020</v>
      </c>
      <c r="Q58" s="261"/>
      <c r="R58" s="261" t="s">
        <v>7561</v>
      </c>
      <c r="S58" s="261"/>
    </row>
    <row r="59" customFormat="false" ht="16.5" hidden="false" customHeight="true" outlineLevel="0" collapsed="false">
      <c r="A59" s="278">
        <v>45524</v>
      </c>
      <c r="B59" s="261" t="s">
        <v>7306</v>
      </c>
      <c r="C59" s="279" t="s">
        <v>7307</v>
      </c>
      <c r="D59" s="279" t="s">
        <v>8079</v>
      </c>
      <c r="E59" s="261">
        <v>21717</v>
      </c>
      <c r="F59" s="261" t="s">
        <v>8080</v>
      </c>
      <c r="G59" s="261" t="s">
        <v>8081</v>
      </c>
      <c r="H59" s="261" t="s">
        <v>7807</v>
      </c>
      <c r="I59" s="261" t="s">
        <v>8082</v>
      </c>
      <c r="J59" s="261"/>
      <c r="K59" s="285" t="s">
        <v>8083</v>
      </c>
      <c r="L59" s="312"/>
      <c r="M59" s="281"/>
      <c r="N59" s="281" t="s">
        <v>9133</v>
      </c>
      <c r="O59" s="281"/>
      <c r="P59" s="311">
        <v>2.10022713994874E+020</v>
      </c>
      <c r="Q59" s="261"/>
      <c r="R59" s="261" t="s">
        <v>7561</v>
      </c>
      <c r="S59" s="261"/>
    </row>
    <row r="60" customFormat="false" ht="16.5" hidden="false" customHeight="true" outlineLevel="0" collapsed="false">
      <c r="A60" s="278">
        <v>45524</v>
      </c>
      <c r="B60" s="261" t="s">
        <v>7306</v>
      </c>
      <c r="C60" s="279" t="s">
        <v>7307</v>
      </c>
      <c r="D60" s="279" t="s">
        <v>8084</v>
      </c>
      <c r="E60" s="261">
        <v>24023</v>
      </c>
      <c r="F60" s="261" t="s">
        <v>8085</v>
      </c>
      <c r="G60" s="261" t="s">
        <v>9142</v>
      </c>
      <c r="H60" s="261" t="s">
        <v>7377</v>
      </c>
      <c r="I60" s="261" t="s">
        <v>7858</v>
      </c>
      <c r="J60" s="261"/>
      <c r="K60" s="285"/>
      <c r="L60" s="312"/>
      <c r="M60" s="281"/>
      <c r="N60" s="281"/>
      <c r="O60" s="281"/>
      <c r="P60" s="281"/>
      <c r="Q60" s="261" t="s">
        <v>8086</v>
      </c>
      <c r="R60" s="261" t="s">
        <v>7561</v>
      </c>
      <c r="S60" s="261"/>
    </row>
    <row r="61" customFormat="false" ht="16.5" hidden="false" customHeight="true" outlineLevel="0" collapsed="false">
      <c r="A61" s="278">
        <v>45527</v>
      </c>
      <c r="B61" s="261" t="s">
        <v>7591</v>
      </c>
      <c r="C61" s="279" t="s">
        <v>7318</v>
      </c>
      <c r="D61" s="279" t="s">
        <v>8087</v>
      </c>
      <c r="E61" s="261">
        <v>14591</v>
      </c>
      <c r="F61" s="261" t="s">
        <v>7894</v>
      </c>
      <c r="G61" s="261" t="s">
        <v>7894</v>
      </c>
      <c r="H61" s="261" t="s">
        <v>7380</v>
      </c>
      <c r="I61" s="261" t="s">
        <v>7654</v>
      </c>
      <c r="J61" s="261" t="s">
        <v>8088</v>
      </c>
      <c r="K61" s="285"/>
      <c r="L61" s="312"/>
      <c r="M61" s="281"/>
      <c r="N61" s="281"/>
      <c r="O61" s="281"/>
      <c r="P61" s="281"/>
      <c r="Q61" s="261" t="s">
        <v>7650</v>
      </c>
      <c r="R61" s="261" t="s">
        <v>7561</v>
      </c>
      <c r="S61" s="261"/>
    </row>
    <row r="62" customFormat="false" ht="16.5" hidden="false" customHeight="true" outlineLevel="0" collapsed="false">
      <c r="A62" s="278">
        <v>45527</v>
      </c>
      <c r="B62" s="261" t="s">
        <v>7591</v>
      </c>
      <c r="C62" s="279" t="s">
        <v>7307</v>
      </c>
      <c r="D62" s="279" t="s">
        <v>8089</v>
      </c>
      <c r="E62" s="244" t="s">
        <v>1291</v>
      </c>
      <c r="F62" s="261" t="s">
        <v>7881</v>
      </c>
      <c r="G62" s="261" t="s">
        <v>7882</v>
      </c>
      <c r="H62" s="261" t="s">
        <v>7396</v>
      </c>
      <c r="I62" s="261" t="s">
        <v>7777</v>
      </c>
      <c r="J62" s="261"/>
      <c r="K62" s="285" t="s">
        <v>8090</v>
      </c>
      <c r="L62" s="312"/>
      <c r="M62" s="281"/>
      <c r="N62" s="281" t="s">
        <v>9133</v>
      </c>
      <c r="O62" s="281"/>
      <c r="P62" s="311">
        <v>3.10017721839403E+020</v>
      </c>
      <c r="Q62" s="261" t="s">
        <v>8091</v>
      </c>
      <c r="R62" s="261" t="s">
        <v>7561</v>
      </c>
      <c r="S62" s="261"/>
    </row>
    <row r="63" customFormat="false" ht="16.5" hidden="false" customHeight="true" outlineLevel="0" collapsed="false">
      <c r="A63" s="227">
        <v>45532</v>
      </c>
      <c r="B63" s="228" t="s">
        <v>7591</v>
      </c>
      <c r="C63" s="245" t="s">
        <v>7307</v>
      </c>
      <c r="D63" s="245" t="s">
        <v>8092</v>
      </c>
      <c r="E63" s="228">
        <v>11568</v>
      </c>
      <c r="F63" s="228" t="s">
        <v>8093</v>
      </c>
      <c r="G63" s="228" t="s">
        <v>7371</v>
      </c>
      <c r="H63" s="228" t="s">
        <v>7411</v>
      </c>
      <c r="I63" s="228" t="s">
        <v>8042</v>
      </c>
      <c r="J63" s="228"/>
      <c r="K63" s="262" t="s">
        <v>8094</v>
      </c>
      <c r="L63" s="263">
        <v>434</v>
      </c>
      <c r="M63" s="241"/>
      <c r="N63" s="241" t="s">
        <v>8420</v>
      </c>
      <c r="O63" s="241"/>
      <c r="P63" s="246">
        <v>3.10027881924371E+020</v>
      </c>
      <c r="Q63" s="228" t="s">
        <v>8095</v>
      </c>
      <c r="R63" s="243" t="s">
        <v>7581</v>
      </c>
      <c r="S63" s="261"/>
    </row>
    <row r="64" customFormat="false" ht="16.5" hidden="false" customHeight="true" outlineLevel="0" collapsed="false">
      <c r="A64" s="278">
        <v>45540</v>
      </c>
      <c r="B64" s="261" t="s">
        <v>7306</v>
      </c>
      <c r="C64" s="279" t="s">
        <v>7318</v>
      </c>
      <c r="D64" s="279" t="s">
        <v>8096</v>
      </c>
      <c r="E64" s="261">
        <v>24767</v>
      </c>
      <c r="F64" s="261" t="s">
        <v>8097</v>
      </c>
      <c r="G64" s="261" t="s">
        <v>7688</v>
      </c>
      <c r="H64" s="261" t="s">
        <v>7380</v>
      </c>
      <c r="I64" s="261" t="s">
        <v>8098</v>
      </c>
      <c r="J64" s="261" t="s">
        <v>8099</v>
      </c>
      <c r="K64" s="280"/>
      <c r="L64" s="281">
        <v>1035.66</v>
      </c>
      <c r="M64" s="281"/>
      <c r="N64" s="281"/>
      <c r="O64" s="281"/>
      <c r="P64" s="281"/>
      <c r="Q64" s="261" t="s">
        <v>7650</v>
      </c>
      <c r="R64" s="261" t="s">
        <v>7561</v>
      </c>
      <c r="S64" s="261"/>
    </row>
    <row r="65" customFormat="false" ht="16.5" hidden="false" customHeight="true" outlineLevel="0" collapsed="false">
      <c r="A65" s="278">
        <v>45540</v>
      </c>
      <c r="B65" s="261" t="s">
        <v>7306</v>
      </c>
      <c r="C65" s="279" t="s">
        <v>7318</v>
      </c>
      <c r="D65" s="279" t="s">
        <v>8100</v>
      </c>
      <c r="E65" s="261">
        <v>14214</v>
      </c>
      <c r="F65" s="261" t="s">
        <v>7338</v>
      </c>
      <c r="G65" s="261" t="s">
        <v>8101</v>
      </c>
      <c r="H65" s="261" t="s">
        <v>8102</v>
      </c>
      <c r="I65" s="261" t="s">
        <v>7654</v>
      </c>
      <c r="J65" s="261" t="s">
        <v>8103</v>
      </c>
      <c r="K65" s="280"/>
      <c r="L65" s="281">
        <v>2985.21</v>
      </c>
      <c r="M65" s="281"/>
      <c r="N65" s="281"/>
      <c r="O65" s="281"/>
      <c r="P65" s="281"/>
      <c r="Q65" s="261" t="s">
        <v>7650</v>
      </c>
      <c r="R65" s="261" t="s">
        <v>7561</v>
      </c>
      <c r="S65" s="261"/>
    </row>
    <row r="66" customFormat="false" ht="16.5" hidden="false" customHeight="true" outlineLevel="0" collapsed="false">
      <c r="A66" s="278">
        <v>45544</v>
      </c>
      <c r="B66" s="261" t="s">
        <v>7306</v>
      </c>
      <c r="C66" s="279" t="s">
        <v>7318</v>
      </c>
      <c r="D66" s="279" t="s">
        <v>8104</v>
      </c>
      <c r="E66" s="261">
        <v>35270</v>
      </c>
      <c r="F66" s="261" t="s">
        <v>8105</v>
      </c>
      <c r="G66" s="261" t="s">
        <v>8106</v>
      </c>
      <c r="H66" s="261" t="s">
        <v>7411</v>
      </c>
      <c r="I66" s="261" t="s">
        <v>8098</v>
      </c>
      <c r="J66" s="261" t="s">
        <v>8107</v>
      </c>
      <c r="K66" s="280"/>
      <c r="L66" s="281">
        <v>767.52</v>
      </c>
      <c r="M66" s="281"/>
      <c r="N66" s="281"/>
      <c r="O66" s="281"/>
      <c r="P66" s="281"/>
      <c r="Q66" s="261" t="s">
        <v>7650</v>
      </c>
      <c r="R66" s="261" t="s">
        <v>7561</v>
      </c>
      <c r="S66" s="261"/>
    </row>
    <row r="67" customFormat="false" ht="16.5" hidden="false" customHeight="true" outlineLevel="0" collapsed="false">
      <c r="A67" s="227">
        <v>45549</v>
      </c>
      <c r="B67" s="228" t="s">
        <v>7306</v>
      </c>
      <c r="C67" s="228" t="s">
        <v>7307</v>
      </c>
      <c r="D67" s="228" t="s">
        <v>8108</v>
      </c>
      <c r="E67" s="228">
        <v>20915</v>
      </c>
      <c r="F67" s="228" t="s">
        <v>8109</v>
      </c>
      <c r="G67" s="228" t="s">
        <v>9134</v>
      </c>
      <c r="H67" s="228" t="s">
        <v>7377</v>
      </c>
      <c r="I67" s="228" t="s">
        <v>7752</v>
      </c>
      <c r="J67" s="228"/>
      <c r="K67" s="240" t="s">
        <v>8111</v>
      </c>
      <c r="L67" s="241">
        <v>55</v>
      </c>
      <c r="M67" s="266"/>
      <c r="N67" s="266"/>
      <c r="O67" s="266"/>
      <c r="P67" s="266"/>
      <c r="Q67" s="228" t="s">
        <v>8112</v>
      </c>
      <c r="R67" s="243" t="s">
        <v>7581</v>
      </c>
      <c r="S67" s="261"/>
    </row>
    <row r="68" customFormat="false" ht="16.5" hidden="false" customHeight="true" outlineLevel="0" collapsed="false">
      <c r="A68" s="278">
        <v>45551</v>
      </c>
      <c r="B68" s="261" t="s">
        <v>7306</v>
      </c>
      <c r="C68" s="279" t="s">
        <v>7307</v>
      </c>
      <c r="D68" s="279" t="s">
        <v>8113</v>
      </c>
      <c r="E68" s="261">
        <v>5398</v>
      </c>
      <c r="F68" s="261" t="s">
        <v>8114</v>
      </c>
      <c r="G68" s="261" t="s">
        <v>8115</v>
      </c>
      <c r="H68" s="261" t="s">
        <v>7340</v>
      </c>
      <c r="I68" s="261" t="s">
        <v>7752</v>
      </c>
      <c r="J68" s="261"/>
      <c r="K68" s="280"/>
      <c r="L68" s="281"/>
      <c r="M68" s="283"/>
      <c r="N68" s="283"/>
      <c r="O68" s="283"/>
      <c r="P68" s="283"/>
      <c r="Q68" s="261" t="s">
        <v>8116</v>
      </c>
      <c r="R68" s="261" t="s">
        <v>7561</v>
      </c>
      <c r="S68" s="261"/>
    </row>
    <row r="69" customFormat="false" ht="16.5" hidden="false" customHeight="true" outlineLevel="0" collapsed="false">
      <c r="A69" s="278">
        <v>45559</v>
      </c>
      <c r="B69" s="261" t="s">
        <v>7306</v>
      </c>
      <c r="C69" s="261" t="s">
        <v>7318</v>
      </c>
      <c r="D69" s="261" t="s">
        <v>8117</v>
      </c>
      <c r="E69" s="261">
        <v>5924</v>
      </c>
      <c r="F69" s="261" t="s">
        <v>8118</v>
      </c>
      <c r="G69" s="261" t="s">
        <v>7321</v>
      </c>
      <c r="H69" s="261" t="s">
        <v>7380</v>
      </c>
      <c r="I69" s="261" t="s">
        <v>7600</v>
      </c>
      <c r="J69" s="261" t="s">
        <v>8119</v>
      </c>
      <c r="K69" s="280"/>
      <c r="L69" s="281">
        <v>937.26</v>
      </c>
      <c r="M69" s="283"/>
      <c r="N69" s="283"/>
      <c r="O69" s="283"/>
      <c r="P69" s="283"/>
      <c r="Q69" s="261" t="s">
        <v>7650</v>
      </c>
      <c r="R69" s="261" t="s">
        <v>7561</v>
      </c>
      <c r="S69" s="261"/>
    </row>
    <row r="70" customFormat="false" ht="16.5" hidden="false" customHeight="true" outlineLevel="0" collapsed="false">
      <c r="A70" s="278">
        <v>45559</v>
      </c>
      <c r="B70" s="261" t="s">
        <v>7306</v>
      </c>
      <c r="C70" s="261" t="s">
        <v>7318</v>
      </c>
      <c r="D70" s="261" t="s">
        <v>8120</v>
      </c>
      <c r="E70" s="261">
        <v>910</v>
      </c>
      <c r="F70" s="261" t="s">
        <v>8121</v>
      </c>
      <c r="G70" s="261" t="s">
        <v>9143</v>
      </c>
      <c r="H70" s="261" t="s">
        <v>7380</v>
      </c>
      <c r="I70" s="261" t="s">
        <v>8123</v>
      </c>
      <c r="J70" s="261" t="s">
        <v>8124</v>
      </c>
      <c r="K70" s="280"/>
      <c r="L70" s="281">
        <v>937.26</v>
      </c>
      <c r="M70" s="283"/>
      <c r="N70" s="283"/>
      <c r="O70" s="283"/>
      <c r="P70" s="283"/>
      <c r="Q70" s="261" t="s">
        <v>7650</v>
      </c>
      <c r="R70" s="261" t="s">
        <v>7561</v>
      </c>
      <c r="S70" s="261"/>
    </row>
    <row r="71" customFormat="false" ht="16.5" hidden="false" customHeight="true" outlineLevel="0" collapsed="false">
      <c r="A71" s="278">
        <v>45560</v>
      </c>
      <c r="B71" s="261" t="s">
        <v>7306</v>
      </c>
      <c r="C71" s="279" t="s">
        <v>7318</v>
      </c>
      <c r="D71" s="279" t="s">
        <v>8125</v>
      </c>
      <c r="E71" s="261">
        <v>4790</v>
      </c>
      <c r="F71" s="261" t="s">
        <v>8126</v>
      </c>
      <c r="G71" s="261" t="s">
        <v>8127</v>
      </c>
      <c r="H71" s="261" t="s">
        <v>8128</v>
      </c>
      <c r="I71" s="261"/>
      <c r="J71" s="261" t="s">
        <v>8129</v>
      </c>
      <c r="K71" s="280"/>
      <c r="L71" s="281">
        <v>1435.41</v>
      </c>
      <c r="M71" s="283"/>
      <c r="N71" s="283"/>
      <c r="O71" s="283"/>
      <c r="P71" s="283"/>
      <c r="Q71" s="261" t="s">
        <v>7650</v>
      </c>
      <c r="R71" s="261" t="s">
        <v>7561</v>
      </c>
      <c r="S71" s="261"/>
    </row>
    <row r="72" customFormat="false" ht="16.5" hidden="false" customHeight="true" outlineLevel="0" collapsed="false">
      <c r="A72" s="278">
        <v>45560</v>
      </c>
      <c r="B72" s="261" t="s">
        <v>7306</v>
      </c>
      <c r="C72" s="279" t="s">
        <v>7318</v>
      </c>
      <c r="D72" s="279" t="s">
        <v>8130</v>
      </c>
      <c r="E72" s="261">
        <v>20206</v>
      </c>
      <c r="F72" s="261" t="s">
        <v>8131</v>
      </c>
      <c r="G72" s="261" t="s">
        <v>8132</v>
      </c>
      <c r="H72" s="261" t="s">
        <v>7411</v>
      </c>
      <c r="I72" s="261"/>
      <c r="J72" s="261" t="s">
        <v>8133</v>
      </c>
      <c r="K72" s="280"/>
      <c r="L72" s="281">
        <v>767.52</v>
      </c>
      <c r="M72" s="281"/>
      <c r="N72" s="281"/>
      <c r="O72" s="281"/>
      <c r="P72" s="281"/>
      <c r="Q72" s="261" t="s">
        <v>7650</v>
      </c>
      <c r="R72" s="261" t="s">
        <v>7561</v>
      </c>
      <c r="S72" s="261"/>
    </row>
    <row r="73" customFormat="false" ht="16.5" hidden="false" customHeight="true" outlineLevel="0" collapsed="false">
      <c r="A73" s="278">
        <v>45562</v>
      </c>
      <c r="B73" s="261" t="s">
        <v>7306</v>
      </c>
      <c r="C73" s="279" t="s">
        <v>7318</v>
      </c>
      <c r="D73" s="279" t="s">
        <v>8134</v>
      </c>
      <c r="E73" s="261">
        <v>3700</v>
      </c>
      <c r="F73" s="261" t="s">
        <v>8135</v>
      </c>
      <c r="G73" s="261" t="s">
        <v>9144</v>
      </c>
      <c r="H73" s="261" t="s">
        <v>7411</v>
      </c>
      <c r="I73" s="261" t="s">
        <v>7654</v>
      </c>
      <c r="J73" s="261" t="s">
        <v>8137</v>
      </c>
      <c r="K73" s="280"/>
      <c r="L73" s="281">
        <v>767.52</v>
      </c>
      <c r="M73" s="283"/>
      <c r="N73" s="283"/>
      <c r="O73" s="283"/>
      <c r="P73" s="283"/>
      <c r="Q73" s="261" t="s">
        <v>7650</v>
      </c>
      <c r="R73" s="261" t="s">
        <v>7561</v>
      </c>
      <c r="S73" s="261"/>
    </row>
    <row r="74" customFormat="false" ht="16.5" hidden="false" customHeight="true" outlineLevel="0" collapsed="false">
      <c r="A74" s="278">
        <v>45562</v>
      </c>
      <c r="B74" s="261" t="s">
        <v>7306</v>
      </c>
      <c r="C74" s="279" t="s">
        <v>7307</v>
      </c>
      <c r="D74" s="279" t="s">
        <v>8138</v>
      </c>
      <c r="E74" s="261">
        <v>3255</v>
      </c>
      <c r="F74" s="261" t="s">
        <v>8139</v>
      </c>
      <c r="G74" s="261" t="s">
        <v>8140</v>
      </c>
      <c r="H74" s="261" t="s">
        <v>7361</v>
      </c>
      <c r="I74" s="261" t="s">
        <v>7654</v>
      </c>
      <c r="J74" s="261"/>
      <c r="K74" s="280" t="s">
        <v>8141</v>
      </c>
      <c r="L74" s="281"/>
      <c r="M74" s="283"/>
      <c r="N74" s="283" t="s">
        <v>9133</v>
      </c>
      <c r="O74" s="283"/>
      <c r="P74" s="283" t="s">
        <v>8142</v>
      </c>
      <c r="Q74" s="261"/>
      <c r="R74" s="261" t="s">
        <v>7561</v>
      </c>
      <c r="S74" s="261"/>
    </row>
    <row r="75" customFormat="false" ht="16.5" hidden="false" customHeight="true" outlineLevel="0" collapsed="false">
      <c r="A75" s="278">
        <v>45566</v>
      </c>
      <c r="B75" s="261" t="s">
        <v>7306</v>
      </c>
      <c r="C75" s="279" t="s">
        <v>7318</v>
      </c>
      <c r="D75" s="279" t="s">
        <v>8143</v>
      </c>
      <c r="E75" s="261">
        <v>12440</v>
      </c>
      <c r="F75" s="261" t="s">
        <v>8139</v>
      </c>
      <c r="G75" s="261" t="s">
        <v>8145</v>
      </c>
      <c r="H75" s="261" t="s">
        <v>7316</v>
      </c>
      <c r="I75" s="261" t="s">
        <v>8146</v>
      </c>
      <c r="J75" s="261" t="s">
        <v>8147</v>
      </c>
      <c r="K75" s="280"/>
      <c r="L75" s="281">
        <v>484.62</v>
      </c>
      <c r="M75" s="283"/>
      <c r="N75" s="283"/>
      <c r="O75" s="283"/>
      <c r="P75" s="283"/>
      <c r="Q75" s="261" t="s">
        <v>7650</v>
      </c>
      <c r="R75" s="261" t="s">
        <v>7561</v>
      </c>
      <c r="S75" s="261"/>
    </row>
    <row r="76" customFormat="false" ht="16.5" hidden="false" customHeight="true" outlineLevel="0" collapsed="false">
      <c r="A76" s="278">
        <v>45573</v>
      </c>
      <c r="B76" s="261" t="s">
        <v>7306</v>
      </c>
      <c r="C76" s="279" t="s">
        <v>7307</v>
      </c>
      <c r="D76" s="279" t="s">
        <v>8151</v>
      </c>
      <c r="E76" s="261">
        <v>34738</v>
      </c>
      <c r="F76" s="261" t="s">
        <v>8152</v>
      </c>
      <c r="G76" s="261" t="s">
        <v>8153</v>
      </c>
      <c r="H76" s="261" t="s">
        <v>7316</v>
      </c>
      <c r="I76" s="261" t="s">
        <v>8154</v>
      </c>
      <c r="J76" s="261"/>
      <c r="K76" s="285"/>
      <c r="L76" s="312"/>
      <c r="M76" s="283"/>
      <c r="N76" s="283"/>
      <c r="O76" s="283"/>
      <c r="P76" s="283"/>
      <c r="Q76" s="261" t="s">
        <v>8155</v>
      </c>
      <c r="R76" s="261" t="s">
        <v>7561</v>
      </c>
      <c r="S76" s="261"/>
    </row>
    <row r="77" customFormat="false" ht="16.5" hidden="false" customHeight="true" outlineLevel="0" collapsed="false">
      <c r="A77" s="278">
        <v>45573</v>
      </c>
      <c r="B77" s="261" t="s">
        <v>7306</v>
      </c>
      <c r="C77" s="279" t="s">
        <v>7307</v>
      </c>
      <c r="D77" s="279" t="s">
        <v>8156</v>
      </c>
      <c r="E77" s="261">
        <v>20060</v>
      </c>
      <c r="F77" s="261" t="s">
        <v>8157</v>
      </c>
      <c r="G77" s="261" t="s">
        <v>7988</v>
      </c>
      <c r="H77" s="261" t="s">
        <v>9145</v>
      </c>
      <c r="I77" s="261" t="s">
        <v>8158</v>
      </c>
      <c r="J77" s="261"/>
      <c r="K77" s="285"/>
      <c r="L77" s="312"/>
      <c r="M77" s="283"/>
      <c r="N77" s="283"/>
      <c r="O77" s="283"/>
      <c r="P77" s="283"/>
      <c r="Q77" s="261" t="s">
        <v>8159</v>
      </c>
      <c r="R77" s="261" t="s">
        <v>7561</v>
      </c>
      <c r="S77" s="261"/>
    </row>
    <row r="78" customFormat="false" ht="16.5" hidden="false" customHeight="true" outlineLevel="0" collapsed="false">
      <c r="A78" s="278">
        <v>45573</v>
      </c>
      <c r="B78" s="261" t="s">
        <v>7306</v>
      </c>
      <c r="C78" s="279" t="s">
        <v>7318</v>
      </c>
      <c r="D78" s="279" t="s">
        <v>8160</v>
      </c>
      <c r="E78" s="261">
        <v>23531</v>
      </c>
      <c r="F78" s="261" t="s">
        <v>8161</v>
      </c>
      <c r="G78" s="261" t="s">
        <v>8162</v>
      </c>
      <c r="H78" s="261" t="s">
        <v>7340</v>
      </c>
      <c r="I78" s="261" t="s">
        <v>8042</v>
      </c>
      <c r="J78" s="261" t="s">
        <v>8163</v>
      </c>
      <c r="K78" s="285"/>
      <c r="L78" s="312">
        <v>533.82</v>
      </c>
      <c r="M78" s="283"/>
      <c r="N78" s="283"/>
      <c r="O78" s="283"/>
      <c r="P78" s="283"/>
      <c r="Q78" s="261" t="s">
        <v>7650</v>
      </c>
      <c r="R78" s="261" t="s">
        <v>7561</v>
      </c>
      <c r="S78" s="261"/>
    </row>
    <row r="79" customFormat="false" ht="16.5" hidden="false" customHeight="true" outlineLevel="0" collapsed="false">
      <c r="A79" s="278">
        <v>45580</v>
      </c>
      <c r="B79" s="261" t="s">
        <v>7306</v>
      </c>
      <c r="C79" s="279" t="s">
        <v>7318</v>
      </c>
      <c r="D79" s="279" t="s">
        <v>8164</v>
      </c>
      <c r="E79" s="261">
        <v>25585</v>
      </c>
      <c r="F79" s="315" t="s">
        <v>8165</v>
      </c>
      <c r="G79" s="261" t="s">
        <v>8166</v>
      </c>
      <c r="H79" s="261" t="s">
        <v>7377</v>
      </c>
      <c r="I79" s="261" t="s">
        <v>8167</v>
      </c>
      <c r="J79" s="261" t="s">
        <v>8168</v>
      </c>
      <c r="K79" s="285"/>
      <c r="L79" s="312">
        <v>559.8</v>
      </c>
      <c r="M79" s="283"/>
      <c r="N79" s="283"/>
      <c r="O79" s="283"/>
      <c r="P79" s="283"/>
      <c r="Q79" s="261" t="s">
        <v>7650</v>
      </c>
      <c r="R79" s="261" t="s">
        <v>7561</v>
      </c>
      <c r="S79" s="261"/>
    </row>
    <row r="80" customFormat="false" ht="16.5" hidden="false" customHeight="true" outlineLevel="0" collapsed="false">
      <c r="A80" s="278">
        <v>45581</v>
      </c>
      <c r="B80" s="261" t="s">
        <v>7306</v>
      </c>
      <c r="C80" s="279" t="s">
        <v>7318</v>
      </c>
      <c r="D80" s="279" t="s">
        <v>8169</v>
      </c>
      <c r="E80" s="261">
        <v>3620</v>
      </c>
      <c r="F80" s="261" t="s">
        <v>8170</v>
      </c>
      <c r="G80" s="261" t="s">
        <v>256</v>
      </c>
      <c r="H80" s="261" t="s">
        <v>7340</v>
      </c>
      <c r="I80" s="261" t="s">
        <v>8171</v>
      </c>
      <c r="J80" s="261" t="s">
        <v>8172</v>
      </c>
      <c r="K80" s="285"/>
      <c r="L80" s="312">
        <v>533.82</v>
      </c>
      <c r="M80" s="283"/>
      <c r="N80" s="283"/>
      <c r="O80" s="283"/>
      <c r="P80" s="283"/>
      <c r="Q80" s="261" t="s">
        <v>7650</v>
      </c>
      <c r="R80" s="261" t="s">
        <v>7561</v>
      </c>
      <c r="S80" s="261"/>
    </row>
    <row r="81" customFormat="false" ht="16.5" hidden="false" customHeight="true" outlineLevel="0" collapsed="false">
      <c r="A81" s="278">
        <v>45593</v>
      </c>
      <c r="B81" s="261" t="s">
        <v>7306</v>
      </c>
      <c r="C81" s="279" t="s">
        <v>7307</v>
      </c>
      <c r="D81" s="279" t="s">
        <v>8173</v>
      </c>
      <c r="E81" s="244" t="s">
        <v>821</v>
      </c>
      <c r="F81" s="261" t="s">
        <v>7740</v>
      </c>
      <c r="G81" s="261" t="s">
        <v>8174</v>
      </c>
      <c r="H81" s="261" t="s">
        <v>8175</v>
      </c>
      <c r="I81" s="261" t="s">
        <v>8176</v>
      </c>
      <c r="J81" s="261"/>
      <c r="K81" s="285" t="s">
        <v>8177</v>
      </c>
      <c r="L81" s="312"/>
      <c r="M81" s="283"/>
      <c r="N81" s="283" t="s">
        <v>9133</v>
      </c>
      <c r="O81" s="283"/>
      <c r="P81" s="283" t="s">
        <v>8178</v>
      </c>
      <c r="Q81" s="261" t="s">
        <v>8179</v>
      </c>
      <c r="R81" s="261" t="s">
        <v>7561</v>
      </c>
      <c r="S81" s="261"/>
    </row>
    <row r="82" customFormat="false" ht="16.5" hidden="false" customHeight="true" outlineLevel="0" collapsed="false">
      <c r="A82" s="278">
        <v>45601</v>
      </c>
      <c r="B82" s="261" t="s">
        <v>7306</v>
      </c>
      <c r="C82" s="279" t="s">
        <v>7318</v>
      </c>
      <c r="D82" s="279" t="s">
        <v>8180</v>
      </c>
      <c r="E82" s="261">
        <v>9946</v>
      </c>
      <c r="F82" s="261" t="s">
        <v>8181</v>
      </c>
      <c r="G82" s="261" t="s">
        <v>8182</v>
      </c>
      <c r="H82" s="261" t="s">
        <v>8183</v>
      </c>
      <c r="I82" s="261" t="s">
        <v>7690</v>
      </c>
      <c r="J82" s="261" t="s">
        <v>8184</v>
      </c>
      <c r="K82" s="285"/>
      <c r="L82" s="312">
        <v>4387</v>
      </c>
      <c r="M82" s="283"/>
      <c r="N82" s="283"/>
      <c r="O82" s="283"/>
      <c r="P82" s="283"/>
      <c r="Q82" s="261" t="s">
        <v>7650</v>
      </c>
      <c r="R82" s="261" t="s">
        <v>7561</v>
      </c>
      <c r="S82" s="261"/>
    </row>
    <row r="83" customFormat="false" ht="16.5" hidden="false" customHeight="true" outlineLevel="0" collapsed="false">
      <c r="A83" s="278">
        <v>45608</v>
      </c>
      <c r="B83" s="261" t="s">
        <v>7306</v>
      </c>
      <c r="C83" s="279" t="s">
        <v>7307</v>
      </c>
      <c r="D83" s="279" t="s">
        <v>8185</v>
      </c>
      <c r="E83" s="261">
        <v>5827</v>
      </c>
      <c r="F83" s="261" t="s">
        <v>8186</v>
      </c>
      <c r="G83" s="261" t="s">
        <v>8187</v>
      </c>
      <c r="H83" s="261" t="s">
        <v>7457</v>
      </c>
      <c r="I83" s="261" t="s">
        <v>7654</v>
      </c>
      <c r="J83" s="261"/>
      <c r="K83" s="285" t="s">
        <v>8188</v>
      </c>
      <c r="L83" s="312"/>
      <c r="M83" s="283"/>
      <c r="N83" s="283" t="s">
        <v>9133</v>
      </c>
      <c r="O83" s="283"/>
      <c r="P83" s="283" t="s">
        <v>8189</v>
      </c>
      <c r="Q83" s="261" t="s">
        <v>8190</v>
      </c>
      <c r="R83" s="261" t="s">
        <v>7561</v>
      </c>
      <c r="S83" s="261"/>
    </row>
    <row r="84" customFormat="false" ht="16.5" hidden="false" customHeight="true" outlineLevel="0" collapsed="false">
      <c r="A84" s="278">
        <v>45611</v>
      </c>
      <c r="B84" s="261" t="s">
        <v>7306</v>
      </c>
      <c r="C84" s="279" t="s">
        <v>7307</v>
      </c>
      <c r="D84" s="279" t="s">
        <v>8191</v>
      </c>
      <c r="E84" s="261">
        <v>24660</v>
      </c>
      <c r="F84" s="261" t="s">
        <v>8192</v>
      </c>
      <c r="G84" s="261" t="s">
        <v>8193</v>
      </c>
      <c r="H84" s="261" t="s">
        <v>7316</v>
      </c>
      <c r="I84" s="261" t="s">
        <v>8042</v>
      </c>
      <c r="J84" s="261"/>
      <c r="K84" s="285"/>
      <c r="L84" s="312"/>
      <c r="M84" s="283"/>
      <c r="N84" s="283"/>
      <c r="O84" s="283"/>
      <c r="P84" s="283"/>
      <c r="Q84" s="316" t="s">
        <v>8194</v>
      </c>
      <c r="R84" s="261" t="s">
        <v>7561</v>
      </c>
      <c r="S84" s="261"/>
    </row>
    <row r="85" customFormat="false" ht="16.5" hidden="false" customHeight="true" outlineLevel="0" collapsed="false">
      <c r="A85" s="278">
        <v>45615</v>
      </c>
      <c r="B85" s="261" t="s">
        <v>7306</v>
      </c>
      <c r="C85" s="279" t="s">
        <v>7307</v>
      </c>
      <c r="D85" s="279" t="s">
        <v>8195</v>
      </c>
      <c r="E85" s="261">
        <v>34118</v>
      </c>
      <c r="F85" s="261" t="s">
        <v>8196</v>
      </c>
      <c r="G85" s="261" t="s">
        <v>7984</v>
      </c>
      <c r="H85" s="261" t="s">
        <v>7330</v>
      </c>
      <c r="I85" s="261" t="s">
        <v>7658</v>
      </c>
      <c r="J85" s="261"/>
      <c r="K85" s="285"/>
      <c r="L85" s="312"/>
      <c r="M85" s="283"/>
      <c r="N85" s="283"/>
      <c r="O85" s="283"/>
      <c r="P85" s="283"/>
      <c r="Q85" s="261" t="s">
        <v>8198</v>
      </c>
      <c r="R85" s="261" t="s">
        <v>7561</v>
      </c>
      <c r="S85" s="261"/>
    </row>
    <row r="86" customFormat="false" ht="16.5" hidden="false" customHeight="true" outlineLevel="0" collapsed="false">
      <c r="A86" s="278">
        <v>45616</v>
      </c>
      <c r="B86" s="261" t="s">
        <v>7306</v>
      </c>
      <c r="C86" s="279" t="s">
        <v>7307</v>
      </c>
      <c r="D86" s="279" t="s">
        <v>8199</v>
      </c>
      <c r="E86" s="261">
        <v>35521</v>
      </c>
      <c r="F86" s="261" t="s">
        <v>8200</v>
      </c>
      <c r="G86" s="261" t="s">
        <v>8200</v>
      </c>
      <c r="H86" s="261" t="s">
        <v>7311</v>
      </c>
      <c r="I86" s="261" t="s">
        <v>8201</v>
      </c>
      <c r="J86" s="261"/>
      <c r="K86" s="285" t="s">
        <v>8197</v>
      </c>
      <c r="L86" s="312"/>
      <c r="M86" s="283"/>
      <c r="N86" s="283" t="s">
        <v>7763</v>
      </c>
      <c r="O86" s="283"/>
      <c r="P86" s="317"/>
      <c r="Q86" s="261" t="s">
        <v>8202</v>
      </c>
      <c r="R86" s="243" t="s">
        <v>7561</v>
      </c>
      <c r="S86" s="261"/>
    </row>
    <row r="87" customFormat="false" ht="16.5" hidden="false" customHeight="true" outlineLevel="0" collapsed="false">
      <c r="A87" s="227">
        <v>45624</v>
      </c>
      <c r="B87" s="228" t="s">
        <v>7306</v>
      </c>
      <c r="C87" s="245" t="s">
        <v>7307</v>
      </c>
      <c r="D87" s="245" t="s">
        <v>8203</v>
      </c>
      <c r="E87" s="228">
        <v>19054</v>
      </c>
      <c r="F87" s="228" t="s">
        <v>405</v>
      </c>
      <c r="G87" s="228" t="s">
        <v>8204</v>
      </c>
      <c r="H87" s="228" t="s">
        <v>7350</v>
      </c>
      <c r="I87" s="228" t="s">
        <v>8205</v>
      </c>
      <c r="J87" s="228" t="s">
        <v>8206</v>
      </c>
      <c r="K87" s="262" t="s">
        <v>8207</v>
      </c>
      <c r="L87" s="263">
        <v>742</v>
      </c>
      <c r="M87" s="266" t="s">
        <v>7591</v>
      </c>
      <c r="N87" s="266"/>
      <c r="O87" s="266"/>
      <c r="P87" s="251" t="s">
        <v>8208</v>
      </c>
      <c r="Q87" s="228" t="s">
        <v>8209</v>
      </c>
      <c r="R87" s="243" t="s">
        <v>7581</v>
      </c>
      <c r="S87" s="261"/>
    </row>
    <row r="88" customFormat="false" ht="16.5" hidden="false" customHeight="true" outlineLevel="0" collapsed="false">
      <c r="A88" s="278">
        <v>45624</v>
      </c>
      <c r="B88" s="261" t="s">
        <v>7306</v>
      </c>
      <c r="C88" s="279" t="s">
        <v>7307</v>
      </c>
      <c r="D88" s="279" t="s">
        <v>8210</v>
      </c>
      <c r="E88" s="261">
        <v>5193</v>
      </c>
      <c r="F88" s="261" t="s">
        <v>8211</v>
      </c>
      <c r="G88" s="261" t="s">
        <v>8212</v>
      </c>
      <c r="H88" s="261" t="s">
        <v>7311</v>
      </c>
      <c r="I88" s="261" t="s">
        <v>8213</v>
      </c>
      <c r="J88" s="261"/>
      <c r="K88" s="285" t="s">
        <v>8214</v>
      </c>
      <c r="L88" s="312"/>
      <c r="M88" s="283"/>
      <c r="N88" s="283" t="s">
        <v>7763</v>
      </c>
      <c r="O88" s="283"/>
      <c r="P88" s="283"/>
      <c r="Q88" s="261" t="s">
        <v>8215</v>
      </c>
      <c r="R88" s="228" t="s">
        <v>7561</v>
      </c>
      <c r="S88" s="261"/>
    </row>
    <row r="89" customFormat="false" ht="16.5" hidden="false" customHeight="true" outlineLevel="0" collapsed="false">
      <c r="A89" s="278">
        <v>45630</v>
      </c>
      <c r="B89" s="261" t="s">
        <v>8216</v>
      </c>
      <c r="C89" s="279" t="s">
        <v>7307</v>
      </c>
      <c r="D89" s="279" t="s">
        <v>7592</v>
      </c>
      <c r="E89" s="261">
        <v>2178</v>
      </c>
      <c r="F89" s="261" t="s">
        <v>8217</v>
      </c>
      <c r="G89" s="261" t="s">
        <v>8218</v>
      </c>
      <c r="H89" s="261" t="s">
        <v>7316</v>
      </c>
      <c r="I89" s="261" t="s">
        <v>7711</v>
      </c>
      <c r="J89" s="261"/>
      <c r="K89" s="280" t="s">
        <v>8219</v>
      </c>
      <c r="L89" s="281"/>
      <c r="M89" s="282"/>
      <c r="N89" s="283"/>
      <c r="O89" s="283"/>
      <c r="P89" s="283"/>
      <c r="Q89" s="280"/>
      <c r="R89" s="318" t="s">
        <v>7561</v>
      </c>
      <c r="S89" s="244"/>
    </row>
    <row r="90" customFormat="false" ht="16.5" hidden="false" customHeight="true" outlineLevel="0" collapsed="false">
      <c r="A90" s="278">
        <v>45628</v>
      </c>
      <c r="B90" s="261"/>
      <c r="C90" s="279"/>
      <c r="D90" s="279"/>
      <c r="E90" s="244" t="s">
        <v>821</v>
      </c>
      <c r="F90" s="261" t="s">
        <v>7740</v>
      </c>
      <c r="G90" s="261" t="s">
        <v>8174</v>
      </c>
      <c r="H90" s="261" t="s">
        <v>8175</v>
      </c>
      <c r="I90" s="261"/>
      <c r="J90" s="261"/>
      <c r="K90" s="280" t="s">
        <v>8220</v>
      </c>
      <c r="L90" s="281"/>
      <c r="M90" s="282"/>
      <c r="N90" s="283" t="s">
        <v>9133</v>
      </c>
      <c r="O90" s="283"/>
      <c r="P90" s="283" t="s">
        <v>8221</v>
      </c>
      <c r="Q90" s="280"/>
      <c r="R90" s="261"/>
      <c r="S90" s="244"/>
    </row>
    <row r="91" customFormat="false" ht="16.5" hidden="false" customHeight="true" outlineLevel="0" collapsed="false">
      <c r="A91" s="278">
        <v>45629</v>
      </c>
      <c r="B91" s="261" t="s">
        <v>7306</v>
      </c>
      <c r="C91" s="279" t="s">
        <v>7318</v>
      </c>
      <c r="D91" s="279" t="s">
        <v>8222</v>
      </c>
      <c r="E91" s="261">
        <v>3859</v>
      </c>
      <c r="F91" s="261" t="s">
        <v>8223</v>
      </c>
      <c r="G91" s="261" t="s">
        <v>8224</v>
      </c>
      <c r="H91" s="261" t="s">
        <v>7311</v>
      </c>
      <c r="I91" s="261" t="s">
        <v>7590</v>
      </c>
      <c r="J91" s="261" t="s">
        <v>7871</v>
      </c>
      <c r="K91" s="285"/>
      <c r="L91" s="312">
        <v>912.66</v>
      </c>
      <c r="M91" s="283"/>
      <c r="N91" s="283"/>
      <c r="O91" s="283"/>
      <c r="P91" s="283"/>
      <c r="Q91" s="261" t="s">
        <v>8225</v>
      </c>
      <c r="R91" s="261"/>
      <c r="S91" s="261"/>
    </row>
    <row r="92" customFormat="false" ht="16.5" hidden="false" customHeight="true" outlineLevel="0" collapsed="false">
      <c r="A92" s="269">
        <v>45632</v>
      </c>
      <c r="B92" s="270" t="s">
        <v>7306</v>
      </c>
      <c r="C92" s="271" t="s">
        <v>7307</v>
      </c>
      <c r="D92" s="271" t="s">
        <v>8226</v>
      </c>
      <c r="E92" s="270">
        <v>78</v>
      </c>
      <c r="F92" s="270" t="s">
        <v>8227</v>
      </c>
      <c r="G92" s="270" t="s">
        <v>405</v>
      </c>
      <c r="H92" s="270" t="s">
        <v>7311</v>
      </c>
      <c r="I92" s="270" t="s">
        <v>8228</v>
      </c>
      <c r="J92" s="270"/>
      <c r="K92" s="272"/>
      <c r="L92" s="273"/>
      <c r="M92" s="274"/>
      <c r="N92" s="274" t="s">
        <v>9133</v>
      </c>
      <c r="O92" s="274" t="s">
        <v>7763</v>
      </c>
      <c r="P92" s="274" t="s">
        <v>8229</v>
      </c>
      <c r="Q92" s="270" t="s">
        <v>8230</v>
      </c>
      <c r="R92" s="270"/>
      <c r="S92" s="261"/>
    </row>
    <row r="93" customFormat="false" ht="16.5" hidden="false" customHeight="true" outlineLevel="0" collapsed="false">
      <c r="A93" s="227">
        <v>45642</v>
      </c>
      <c r="B93" s="228" t="s">
        <v>9125</v>
      </c>
      <c r="C93" s="245" t="s">
        <v>7318</v>
      </c>
      <c r="D93" s="245" t="s">
        <v>8231</v>
      </c>
      <c r="E93" s="228">
        <v>51</v>
      </c>
      <c r="F93" s="228" t="s">
        <v>7852</v>
      </c>
      <c r="G93" s="228" t="s">
        <v>8232</v>
      </c>
      <c r="H93" s="228" t="s">
        <v>7380</v>
      </c>
      <c r="I93" s="228" t="s">
        <v>7590</v>
      </c>
      <c r="J93" s="228" t="s">
        <v>8233</v>
      </c>
      <c r="K93" s="262" t="s">
        <v>7913</v>
      </c>
      <c r="L93" s="263">
        <v>842</v>
      </c>
      <c r="M93" s="241" t="s">
        <v>7306</v>
      </c>
      <c r="N93" s="241" t="s">
        <v>8420</v>
      </c>
      <c r="O93" s="241"/>
      <c r="P93" s="241"/>
      <c r="Q93" s="228" t="s">
        <v>8234</v>
      </c>
      <c r="R93" s="243" t="s">
        <v>7581</v>
      </c>
      <c r="S93" s="261"/>
    </row>
    <row r="94" customFormat="false" ht="16.5" hidden="false" customHeight="true" outlineLevel="0" collapsed="false">
      <c r="A94" s="278">
        <v>45646</v>
      </c>
      <c r="B94" s="261" t="s">
        <v>7306</v>
      </c>
      <c r="C94" s="279" t="s">
        <v>7307</v>
      </c>
      <c r="D94" s="279" t="s">
        <v>8235</v>
      </c>
      <c r="E94" s="261">
        <v>16748</v>
      </c>
      <c r="F94" s="261" t="s">
        <v>8236</v>
      </c>
      <c r="G94" s="261" t="s">
        <v>405</v>
      </c>
      <c r="H94" s="261" t="s">
        <v>7380</v>
      </c>
      <c r="I94" s="261" t="s">
        <v>8237</v>
      </c>
      <c r="J94" s="261"/>
      <c r="K94" s="285" t="s">
        <v>8238</v>
      </c>
      <c r="L94" s="312"/>
      <c r="M94" s="283"/>
      <c r="N94" s="283" t="s">
        <v>9133</v>
      </c>
      <c r="O94" s="283" t="s">
        <v>7763</v>
      </c>
      <c r="P94" s="283" t="s">
        <v>8239</v>
      </c>
      <c r="Q94" s="261"/>
      <c r="R94" s="261" t="s">
        <v>7561</v>
      </c>
      <c r="S94" s="261"/>
    </row>
    <row r="95" customFormat="false" ht="16.5" hidden="false" customHeight="true" outlineLevel="0" collapsed="false">
      <c r="A95" s="292">
        <v>45646</v>
      </c>
      <c r="B95" s="293" t="s">
        <v>7306</v>
      </c>
      <c r="C95" s="294" t="s">
        <v>7307</v>
      </c>
      <c r="D95" s="294" t="s">
        <v>8240</v>
      </c>
      <c r="E95" s="293">
        <v>4537</v>
      </c>
      <c r="F95" s="293" t="s">
        <v>7428</v>
      </c>
      <c r="G95" s="293" t="s">
        <v>8241</v>
      </c>
      <c r="H95" s="293" t="s">
        <v>7411</v>
      </c>
      <c r="I95" s="293" t="s">
        <v>7590</v>
      </c>
      <c r="J95" s="293"/>
      <c r="K95" s="313"/>
      <c r="L95" s="314"/>
      <c r="M95" s="319"/>
      <c r="N95" s="319" t="s">
        <v>8420</v>
      </c>
      <c r="O95" s="319"/>
      <c r="P95" s="319"/>
      <c r="Q95" s="293" t="s">
        <v>7830</v>
      </c>
      <c r="R95" s="293" t="s">
        <v>7561</v>
      </c>
      <c r="S95" s="261"/>
    </row>
    <row r="96" customFormat="false" ht="16.5" hidden="false" customHeight="true" outlineLevel="0" collapsed="false">
      <c r="A96" s="278">
        <v>45650</v>
      </c>
      <c r="B96" s="261" t="s">
        <v>7306</v>
      </c>
      <c r="C96" s="279" t="s">
        <v>7307</v>
      </c>
      <c r="D96" s="279" t="s">
        <v>8242</v>
      </c>
      <c r="E96" s="261">
        <v>20303</v>
      </c>
      <c r="F96" s="261" t="s">
        <v>8243</v>
      </c>
      <c r="G96" s="261" t="s">
        <v>7371</v>
      </c>
      <c r="H96" s="261" t="s">
        <v>7380</v>
      </c>
      <c r="I96" s="261" t="s">
        <v>7590</v>
      </c>
      <c r="J96" s="261"/>
      <c r="K96" s="285" t="s">
        <v>8244</v>
      </c>
      <c r="L96" s="312"/>
      <c r="M96" s="283"/>
      <c r="N96" s="283" t="s">
        <v>9133</v>
      </c>
      <c r="O96" s="283" t="s">
        <v>7763</v>
      </c>
      <c r="P96" s="283" t="s">
        <v>8245</v>
      </c>
      <c r="Q96" s="261" t="s">
        <v>9146</v>
      </c>
      <c r="R96" s="261" t="s">
        <v>7561</v>
      </c>
      <c r="S96" s="261"/>
    </row>
    <row r="97" customFormat="false" ht="16.5" hidden="false" customHeight="true" outlineLevel="0" collapsed="false">
      <c r="A97" s="278">
        <v>45650</v>
      </c>
      <c r="B97" s="261" t="s">
        <v>7306</v>
      </c>
      <c r="C97" s="279" t="s">
        <v>7307</v>
      </c>
      <c r="D97" s="279" t="s">
        <v>8247</v>
      </c>
      <c r="E97" s="261">
        <v>14435</v>
      </c>
      <c r="F97" s="261" t="s">
        <v>8248</v>
      </c>
      <c r="G97" s="261" t="s">
        <v>405</v>
      </c>
      <c r="H97" s="261" t="s">
        <v>7411</v>
      </c>
      <c r="I97" s="261" t="s">
        <v>7590</v>
      </c>
      <c r="J97" s="261"/>
      <c r="K97" s="285" t="s">
        <v>8249</v>
      </c>
      <c r="L97" s="312"/>
      <c r="M97" s="283"/>
      <c r="N97" s="283" t="s">
        <v>9133</v>
      </c>
      <c r="O97" s="283" t="s">
        <v>7763</v>
      </c>
      <c r="P97" s="283" t="s">
        <v>8250</v>
      </c>
      <c r="Q97" s="261" t="s">
        <v>8251</v>
      </c>
      <c r="R97" s="261" t="s">
        <v>7561</v>
      </c>
      <c r="S97" s="261"/>
    </row>
    <row r="98" customFormat="false" ht="16.5" hidden="false" customHeight="true" outlineLevel="0" collapsed="false">
      <c r="A98" s="278">
        <v>45657</v>
      </c>
      <c r="B98" s="261" t="s">
        <v>7306</v>
      </c>
      <c r="C98" s="279" t="s">
        <v>7307</v>
      </c>
      <c r="D98" s="279" t="s">
        <v>8252</v>
      </c>
      <c r="E98" s="261">
        <v>33847</v>
      </c>
      <c r="F98" s="261" t="s">
        <v>8253</v>
      </c>
      <c r="G98" s="261" t="s">
        <v>8031</v>
      </c>
      <c r="H98" s="261" t="s">
        <v>7411</v>
      </c>
      <c r="I98" s="261" t="s">
        <v>8254</v>
      </c>
      <c r="J98" s="261"/>
      <c r="K98" s="285" t="s">
        <v>8255</v>
      </c>
      <c r="L98" s="312"/>
      <c r="M98" s="283"/>
      <c r="N98" s="283" t="s">
        <v>9133</v>
      </c>
      <c r="O98" s="283" t="s">
        <v>7763</v>
      </c>
      <c r="P98" s="283" t="s">
        <v>8256</v>
      </c>
      <c r="Q98" s="261" t="s">
        <v>8257</v>
      </c>
      <c r="R98" s="261" t="s">
        <v>7561</v>
      </c>
      <c r="S98" s="261"/>
    </row>
    <row r="99" customFormat="false" ht="15" hidden="false" customHeight="false" outlineLevel="0" collapsed="false">
      <c r="A99" s="278"/>
      <c r="B99" s="261"/>
      <c r="C99" s="279"/>
      <c r="D99" s="279"/>
      <c r="E99" s="261"/>
      <c r="F99" s="261"/>
      <c r="G99" s="261"/>
      <c r="H99" s="261"/>
      <c r="I99" s="261"/>
      <c r="J99" s="261"/>
      <c r="K99" s="280"/>
      <c r="L99" s="281"/>
      <c r="M99" s="282"/>
      <c r="N99" s="283"/>
      <c r="O99" s="283"/>
      <c r="P99" s="283"/>
      <c r="Q99" s="280"/>
      <c r="R99" s="281"/>
      <c r="S99" s="244"/>
    </row>
    <row r="100" customFormat="false" ht="15" hidden="false" customHeight="false" outlineLevel="0" collapsed="false">
      <c r="A100" s="278"/>
      <c r="B100" s="261"/>
      <c r="C100" s="279"/>
      <c r="D100" s="279"/>
      <c r="E100" s="261"/>
      <c r="F100" s="261"/>
      <c r="G100" s="261"/>
      <c r="H100" s="261"/>
      <c r="I100" s="261"/>
      <c r="J100" s="261"/>
      <c r="K100" s="280"/>
      <c r="L100" s="281"/>
      <c r="M100" s="282"/>
      <c r="N100" s="283"/>
      <c r="O100" s="283"/>
      <c r="P100" s="283"/>
      <c r="Q100" s="280"/>
      <c r="R100" s="281"/>
      <c r="S100" s="244"/>
    </row>
    <row r="101" customFormat="false" ht="15" hidden="false" customHeight="false" outlineLevel="0" collapsed="false">
      <c r="A101" s="278"/>
      <c r="B101" s="261"/>
      <c r="C101" s="279"/>
      <c r="D101" s="279"/>
      <c r="E101" s="261"/>
      <c r="F101" s="261"/>
      <c r="G101" s="261"/>
      <c r="H101" s="261"/>
      <c r="I101" s="261"/>
      <c r="J101" s="261"/>
      <c r="K101" s="280"/>
      <c r="L101" s="281"/>
      <c r="M101" s="282"/>
      <c r="N101" s="283"/>
      <c r="O101" s="283"/>
      <c r="P101" s="283"/>
      <c r="Q101" s="280"/>
      <c r="R101" s="281"/>
      <c r="S101" s="244"/>
    </row>
    <row r="102" customFormat="false" ht="15" hidden="false" customHeight="false" outlineLevel="0" collapsed="false">
      <c r="A102" s="278"/>
      <c r="B102" s="261"/>
      <c r="C102" s="279"/>
      <c r="D102" s="279"/>
      <c r="E102" s="261"/>
      <c r="F102" s="261"/>
      <c r="G102" s="261"/>
      <c r="H102" s="261"/>
      <c r="I102" s="261"/>
      <c r="J102" s="261"/>
      <c r="K102" s="280"/>
      <c r="L102" s="281"/>
      <c r="M102" s="282"/>
      <c r="N102" s="283"/>
      <c r="O102" s="283"/>
      <c r="P102" s="283"/>
      <c r="Q102" s="280"/>
      <c r="R102" s="281"/>
      <c r="S102" s="244"/>
    </row>
    <row r="103" customFormat="false" ht="15" hidden="false" customHeight="false" outlineLevel="0" collapsed="false">
      <c r="A103" s="278"/>
      <c r="B103" s="261"/>
      <c r="C103" s="279"/>
      <c r="D103" s="279"/>
      <c r="E103" s="261"/>
      <c r="F103" s="261"/>
      <c r="G103" s="261"/>
      <c r="H103" s="261"/>
      <c r="I103" s="261"/>
      <c r="J103" s="261"/>
      <c r="K103" s="280"/>
      <c r="L103" s="281"/>
      <c r="M103" s="282"/>
      <c r="N103" s="283"/>
      <c r="O103" s="283"/>
      <c r="P103" s="283"/>
      <c r="Q103" s="280"/>
      <c r="R103" s="281"/>
      <c r="S103" s="244"/>
    </row>
    <row r="104" customFormat="false" ht="15" hidden="false" customHeight="false" outlineLevel="0" collapsed="false">
      <c r="A104" s="278"/>
      <c r="B104" s="261"/>
      <c r="C104" s="279"/>
      <c r="D104" s="279"/>
      <c r="E104" s="261"/>
      <c r="F104" s="261"/>
      <c r="G104" s="261"/>
      <c r="H104" s="261"/>
      <c r="I104" s="261"/>
      <c r="J104" s="261"/>
      <c r="K104" s="280"/>
      <c r="L104" s="281"/>
      <c r="M104" s="282"/>
      <c r="N104" s="283"/>
      <c r="O104" s="283"/>
      <c r="P104" s="283"/>
      <c r="Q104" s="280"/>
      <c r="R104" s="281"/>
      <c r="S104" s="244"/>
    </row>
    <row r="105" customFormat="false" ht="15" hidden="false" customHeight="false" outlineLevel="0" collapsed="false">
      <c r="A105" s="278"/>
      <c r="B105" s="261"/>
      <c r="C105" s="279"/>
      <c r="D105" s="279"/>
      <c r="E105" s="261"/>
      <c r="F105" s="261"/>
      <c r="G105" s="261"/>
      <c r="H105" s="261"/>
      <c r="I105" s="261"/>
      <c r="J105" s="261"/>
      <c r="K105" s="280"/>
      <c r="L105" s="281"/>
      <c r="M105" s="282"/>
      <c r="N105" s="283"/>
      <c r="O105" s="283"/>
      <c r="P105" s="283"/>
      <c r="Q105" s="280"/>
      <c r="R105" s="281"/>
      <c r="S105" s="244"/>
    </row>
    <row r="106" customFormat="false" ht="15" hidden="false" customHeight="false" outlineLevel="0" collapsed="false">
      <c r="A106" s="278"/>
      <c r="B106" s="261"/>
      <c r="C106" s="279"/>
      <c r="D106" s="279"/>
      <c r="E106" s="261"/>
      <c r="F106" s="261"/>
      <c r="G106" s="261"/>
      <c r="H106" s="261"/>
      <c r="I106" s="261"/>
      <c r="J106" s="261"/>
      <c r="K106" s="280"/>
      <c r="L106" s="281"/>
      <c r="M106" s="282"/>
      <c r="N106" s="283"/>
      <c r="O106" s="283"/>
      <c r="P106" s="283"/>
      <c r="Q106" s="280"/>
      <c r="R106" s="281"/>
      <c r="S106" s="244"/>
    </row>
    <row r="107" customFormat="false" ht="15" hidden="false" customHeight="false" outlineLevel="0" collapsed="false">
      <c r="A107" s="278"/>
      <c r="B107" s="261"/>
      <c r="C107" s="279"/>
      <c r="D107" s="279"/>
      <c r="E107" s="261"/>
      <c r="F107" s="261"/>
      <c r="G107" s="261"/>
      <c r="H107" s="261"/>
      <c r="I107" s="261"/>
      <c r="J107" s="261"/>
      <c r="K107" s="280"/>
      <c r="L107" s="281"/>
      <c r="M107" s="282"/>
      <c r="N107" s="283"/>
      <c r="O107" s="283"/>
      <c r="P107" s="283"/>
      <c r="Q107" s="280"/>
      <c r="R107" s="281"/>
      <c r="S107" s="244"/>
    </row>
    <row r="108" customFormat="false" ht="15" hidden="false" customHeight="false" outlineLevel="0" collapsed="false">
      <c r="A108" s="278"/>
      <c r="B108" s="261"/>
      <c r="C108" s="279"/>
      <c r="D108" s="279"/>
      <c r="E108" s="261"/>
      <c r="F108" s="261"/>
      <c r="G108" s="261"/>
      <c r="H108" s="261"/>
      <c r="I108" s="261"/>
      <c r="J108" s="261"/>
      <c r="K108" s="280"/>
      <c r="L108" s="281"/>
      <c r="M108" s="282"/>
      <c r="N108" s="283"/>
      <c r="O108" s="283"/>
      <c r="P108" s="283"/>
      <c r="Q108" s="280"/>
      <c r="R108" s="281"/>
      <c r="S108" s="244"/>
    </row>
    <row r="109" customFormat="false" ht="15" hidden="false" customHeight="false" outlineLevel="0" collapsed="false">
      <c r="A109" s="278"/>
      <c r="B109" s="261"/>
      <c r="C109" s="279"/>
      <c r="D109" s="279"/>
      <c r="E109" s="261"/>
      <c r="F109" s="261"/>
      <c r="G109" s="261"/>
      <c r="H109" s="261"/>
      <c r="I109" s="261"/>
      <c r="J109" s="261"/>
      <c r="K109" s="280"/>
      <c r="L109" s="281"/>
      <c r="M109" s="282"/>
      <c r="N109" s="283"/>
      <c r="O109" s="283"/>
      <c r="P109" s="283"/>
      <c r="Q109" s="280"/>
      <c r="R109" s="281"/>
      <c r="S109" s="244"/>
    </row>
    <row r="110" customFormat="false" ht="15" hidden="false" customHeight="false" outlineLevel="0" collapsed="false">
      <c r="A110" s="278"/>
      <c r="B110" s="261"/>
      <c r="C110" s="279"/>
      <c r="D110" s="279"/>
      <c r="E110" s="261"/>
      <c r="F110" s="261"/>
      <c r="G110" s="261"/>
      <c r="H110" s="261"/>
      <c r="I110" s="261"/>
      <c r="J110" s="261"/>
      <c r="K110" s="280"/>
      <c r="L110" s="281"/>
      <c r="M110" s="282"/>
      <c r="N110" s="283"/>
      <c r="O110" s="283"/>
      <c r="P110" s="283"/>
      <c r="Q110" s="280"/>
      <c r="R110" s="281"/>
      <c r="S110" s="244"/>
    </row>
    <row r="111" customFormat="false" ht="15" hidden="false" customHeight="false" outlineLevel="0" collapsed="false">
      <c r="A111" s="278"/>
      <c r="B111" s="261"/>
      <c r="C111" s="279"/>
      <c r="D111" s="279"/>
      <c r="E111" s="261"/>
      <c r="F111" s="261"/>
      <c r="G111" s="261"/>
      <c r="H111" s="261"/>
      <c r="I111" s="261"/>
      <c r="J111" s="261"/>
      <c r="K111" s="280"/>
      <c r="L111" s="281"/>
      <c r="M111" s="282"/>
      <c r="N111" s="283"/>
      <c r="O111" s="283"/>
      <c r="P111" s="283"/>
      <c r="Q111" s="280"/>
      <c r="R111" s="281"/>
      <c r="S111" s="244"/>
    </row>
    <row r="112" customFormat="false" ht="15" hidden="false" customHeight="false" outlineLevel="0" collapsed="false">
      <c r="A112" s="278"/>
      <c r="B112" s="261"/>
      <c r="C112" s="279"/>
      <c r="D112" s="279"/>
      <c r="E112" s="261"/>
      <c r="F112" s="261"/>
      <c r="G112" s="261"/>
      <c r="H112" s="261"/>
      <c r="I112" s="261"/>
      <c r="J112" s="261"/>
      <c r="K112" s="280"/>
      <c r="L112" s="281"/>
      <c r="M112" s="282"/>
      <c r="N112" s="283"/>
      <c r="O112" s="283"/>
      <c r="P112" s="283"/>
      <c r="Q112" s="280"/>
      <c r="R112" s="281"/>
      <c r="S112" s="244"/>
    </row>
    <row r="113" customFormat="false" ht="15" hidden="false" customHeight="false" outlineLevel="0" collapsed="false">
      <c r="A113" s="278"/>
      <c r="B113" s="261"/>
      <c r="C113" s="279"/>
      <c r="D113" s="279"/>
      <c r="E113" s="261"/>
      <c r="F113" s="261"/>
      <c r="G113" s="261"/>
      <c r="H113" s="261"/>
      <c r="I113" s="261"/>
      <c r="J113" s="261"/>
      <c r="K113" s="280"/>
      <c r="L113" s="281"/>
      <c r="M113" s="282"/>
      <c r="N113" s="283"/>
      <c r="O113" s="283"/>
      <c r="P113" s="283"/>
      <c r="Q113" s="280"/>
      <c r="R113" s="281"/>
      <c r="S113" s="244"/>
    </row>
    <row r="114" customFormat="false" ht="15" hidden="false" customHeight="false" outlineLevel="0" collapsed="false">
      <c r="A114" s="278"/>
      <c r="B114" s="261"/>
      <c r="C114" s="279"/>
      <c r="D114" s="279"/>
      <c r="E114" s="261"/>
      <c r="F114" s="261"/>
      <c r="G114" s="261"/>
      <c r="H114" s="261"/>
      <c r="I114" s="261"/>
      <c r="J114" s="261"/>
      <c r="K114" s="280"/>
      <c r="L114" s="281"/>
      <c r="M114" s="282"/>
      <c r="N114" s="283"/>
      <c r="O114" s="283"/>
      <c r="P114" s="283"/>
      <c r="Q114" s="280"/>
      <c r="R114" s="281"/>
      <c r="S114" s="244"/>
    </row>
    <row r="115" customFormat="false" ht="15" hidden="false" customHeight="false" outlineLevel="0" collapsed="false">
      <c r="A115" s="278"/>
      <c r="B115" s="261"/>
      <c r="C115" s="279"/>
      <c r="D115" s="279"/>
      <c r="E115" s="261"/>
      <c r="F115" s="261"/>
      <c r="G115" s="261"/>
      <c r="H115" s="261"/>
      <c r="I115" s="261"/>
      <c r="J115" s="261"/>
      <c r="K115" s="280"/>
      <c r="L115" s="281"/>
      <c r="M115" s="282"/>
      <c r="N115" s="283"/>
      <c r="O115" s="283"/>
      <c r="P115" s="283"/>
      <c r="Q115" s="280"/>
      <c r="R115" s="281"/>
      <c r="S115" s="244"/>
    </row>
    <row r="116" customFormat="false" ht="15" hidden="false" customHeight="false" outlineLevel="0" collapsed="false">
      <c r="A116" s="278"/>
      <c r="B116" s="261"/>
      <c r="C116" s="279"/>
      <c r="D116" s="279"/>
      <c r="E116" s="261"/>
      <c r="F116" s="261"/>
      <c r="G116" s="261"/>
      <c r="H116" s="261"/>
      <c r="I116" s="261"/>
      <c r="J116" s="261"/>
      <c r="K116" s="280"/>
      <c r="L116" s="281"/>
      <c r="M116" s="282"/>
      <c r="N116" s="283"/>
      <c r="O116" s="283"/>
      <c r="P116" s="283"/>
      <c r="Q116" s="280"/>
      <c r="R116" s="281"/>
      <c r="S116" s="244"/>
    </row>
    <row r="117" customFormat="false" ht="15" hidden="false" customHeight="false" outlineLevel="0" collapsed="false">
      <c r="A117" s="278"/>
      <c r="B117" s="261"/>
      <c r="C117" s="279"/>
      <c r="D117" s="279"/>
      <c r="E117" s="261"/>
      <c r="F117" s="261"/>
      <c r="G117" s="261"/>
      <c r="H117" s="261"/>
      <c r="I117" s="261"/>
      <c r="J117" s="261"/>
      <c r="K117" s="280"/>
      <c r="L117" s="281"/>
      <c r="M117" s="282"/>
      <c r="N117" s="283"/>
      <c r="O117" s="283"/>
      <c r="P117" s="283"/>
      <c r="Q117" s="280"/>
      <c r="R117" s="281"/>
      <c r="S117" s="244"/>
    </row>
    <row r="118" customFormat="false" ht="15" hidden="false" customHeight="false" outlineLevel="0" collapsed="false">
      <c r="A118" s="278"/>
      <c r="B118" s="261"/>
      <c r="C118" s="279"/>
      <c r="D118" s="279"/>
      <c r="E118" s="261"/>
      <c r="F118" s="261"/>
      <c r="G118" s="261"/>
      <c r="H118" s="261"/>
      <c r="I118" s="261"/>
      <c r="J118" s="261"/>
      <c r="K118" s="280"/>
      <c r="L118" s="281"/>
      <c r="M118" s="282"/>
      <c r="N118" s="283"/>
      <c r="O118" s="283"/>
      <c r="P118" s="283"/>
      <c r="Q118" s="280"/>
      <c r="R118" s="281"/>
      <c r="S118" s="244"/>
    </row>
    <row r="119" customFormat="false" ht="15" hidden="false" customHeight="false" outlineLevel="0" collapsed="false">
      <c r="A119" s="278"/>
      <c r="B119" s="261"/>
      <c r="C119" s="279"/>
      <c r="D119" s="279"/>
      <c r="E119" s="261"/>
      <c r="F119" s="261"/>
      <c r="G119" s="261"/>
      <c r="H119" s="261"/>
      <c r="I119" s="261"/>
      <c r="J119" s="261"/>
      <c r="K119" s="280"/>
      <c r="L119" s="281"/>
      <c r="M119" s="282"/>
      <c r="N119" s="283"/>
      <c r="O119" s="283"/>
      <c r="P119" s="283"/>
      <c r="Q119" s="280"/>
      <c r="R119" s="281"/>
      <c r="S119" s="244"/>
    </row>
    <row r="120" customFormat="false" ht="15" hidden="false" customHeight="false" outlineLevel="0" collapsed="false">
      <c r="A120" s="278"/>
      <c r="B120" s="261"/>
      <c r="C120" s="279"/>
      <c r="D120" s="279"/>
      <c r="E120" s="261"/>
      <c r="F120" s="261"/>
      <c r="G120" s="261"/>
      <c r="H120" s="261"/>
      <c r="I120" s="261"/>
      <c r="J120" s="261"/>
      <c r="K120" s="280"/>
      <c r="L120" s="281"/>
      <c r="M120" s="282"/>
      <c r="N120" s="283"/>
      <c r="O120" s="283"/>
      <c r="P120" s="283"/>
      <c r="Q120" s="280"/>
      <c r="R120" s="281"/>
      <c r="S120" s="244"/>
    </row>
    <row r="121" customFormat="false" ht="15" hidden="false" customHeight="false" outlineLevel="0" collapsed="false">
      <c r="A121" s="278"/>
      <c r="B121" s="261"/>
      <c r="C121" s="279"/>
      <c r="D121" s="279"/>
      <c r="E121" s="261"/>
      <c r="F121" s="261"/>
      <c r="G121" s="261"/>
      <c r="H121" s="261"/>
      <c r="I121" s="261"/>
      <c r="J121" s="261"/>
      <c r="K121" s="280"/>
      <c r="L121" s="281"/>
      <c r="M121" s="282"/>
      <c r="N121" s="283"/>
      <c r="O121" s="283"/>
      <c r="P121" s="283"/>
      <c r="Q121" s="280"/>
      <c r="R121" s="281"/>
      <c r="S121" s="244"/>
    </row>
    <row r="122" customFormat="false" ht="15" hidden="false" customHeight="false" outlineLevel="0" collapsed="false">
      <c r="A122" s="278"/>
      <c r="B122" s="261"/>
      <c r="C122" s="279"/>
      <c r="D122" s="279"/>
      <c r="E122" s="261"/>
      <c r="F122" s="261"/>
      <c r="G122" s="261"/>
      <c r="H122" s="261"/>
      <c r="I122" s="261"/>
      <c r="J122" s="261"/>
      <c r="K122" s="280"/>
      <c r="L122" s="281"/>
      <c r="M122" s="282"/>
      <c r="N122" s="283"/>
      <c r="O122" s="283"/>
      <c r="P122" s="283"/>
      <c r="Q122" s="280"/>
      <c r="R122" s="281"/>
      <c r="S122" s="244"/>
    </row>
    <row r="123" customFormat="false" ht="15" hidden="false" customHeight="false" outlineLevel="0" collapsed="false">
      <c r="A123" s="278"/>
      <c r="B123" s="261"/>
      <c r="C123" s="279"/>
      <c r="D123" s="279"/>
      <c r="E123" s="261"/>
      <c r="F123" s="261"/>
      <c r="G123" s="261"/>
      <c r="H123" s="261"/>
      <c r="I123" s="261"/>
      <c r="J123" s="261"/>
      <c r="K123" s="280"/>
      <c r="L123" s="281"/>
      <c r="M123" s="282"/>
      <c r="N123" s="283"/>
      <c r="O123" s="283"/>
      <c r="P123" s="283"/>
      <c r="Q123" s="280"/>
      <c r="R123" s="281"/>
      <c r="S123" s="244"/>
    </row>
    <row r="124" customFormat="false" ht="15" hidden="false" customHeight="false" outlineLevel="0" collapsed="false">
      <c r="A124" s="278"/>
      <c r="B124" s="261"/>
      <c r="C124" s="279"/>
      <c r="D124" s="279"/>
      <c r="E124" s="261"/>
      <c r="F124" s="261"/>
      <c r="G124" s="261"/>
      <c r="H124" s="261"/>
      <c r="I124" s="261"/>
      <c r="J124" s="261"/>
      <c r="K124" s="280"/>
      <c r="L124" s="281"/>
      <c r="M124" s="282"/>
      <c r="N124" s="283"/>
      <c r="O124" s="283"/>
      <c r="P124" s="283"/>
      <c r="Q124" s="280"/>
      <c r="R124" s="281"/>
      <c r="S124" s="244"/>
    </row>
    <row r="125" customFormat="false" ht="15" hidden="false" customHeight="false" outlineLevel="0" collapsed="false">
      <c r="A125" s="278"/>
      <c r="B125" s="261"/>
      <c r="C125" s="279"/>
      <c r="D125" s="279"/>
      <c r="E125" s="261"/>
      <c r="F125" s="261"/>
      <c r="G125" s="261"/>
      <c r="H125" s="261"/>
      <c r="I125" s="261"/>
      <c r="J125" s="261"/>
      <c r="K125" s="280"/>
      <c r="L125" s="281"/>
      <c r="M125" s="282"/>
      <c r="N125" s="283"/>
      <c r="O125" s="283"/>
      <c r="P125" s="283"/>
      <c r="Q125" s="280"/>
      <c r="R125" s="281"/>
      <c r="S125" s="244"/>
    </row>
    <row r="126" customFormat="false" ht="15" hidden="false" customHeight="false" outlineLevel="0" collapsed="false">
      <c r="A126" s="284"/>
      <c r="B126" s="279"/>
      <c r="C126" s="279"/>
      <c r="D126" s="279"/>
      <c r="E126" s="279"/>
      <c r="F126" s="279"/>
      <c r="G126" s="279"/>
      <c r="H126" s="279"/>
      <c r="I126" s="279"/>
      <c r="J126" s="279"/>
      <c r="K126" s="285"/>
      <c r="L126" s="286"/>
      <c r="M126" s="287"/>
      <c r="N126" s="288"/>
      <c r="O126" s="288"/>
      <c r="P126" s="288"/>
      <c r="Q126" s="285"/>
      <c r="R126" s="286"/>
      <c r="S126" s="289"/>
    </row>
    <row r="128" customFormat="false" ht="15" hidden="false" customHeight="false" outlineLevel="0" collapsed="false">
      <c r="L128" s="320" t="e">
        <f aca="false">SUM(#REF!)</f>
        <v>#REF!</v>
      </c>
    </row>
    <row r="130" customFormat="false" ht="15" hidden="false" customHeight="false" outlineLevel="0" collapsed="false">
      <c r="L130" s="320"/>
    </row>
  </sheetData>
  <conditionalFormatting sqref="R2:R126">
    <cfRule type="containsText" priority="2" operator="containsText" text="ABERTO" dxfId="45">
      <formula>NOT(ISERROR(SEARCH("ABERTO",R2)))</formula>
    </cfRule>
    <cfRule type="containsText" priority="3" operator="containsText" text="FATURAR" dxfId="46">
      <formula>NOT(ISERROR(SEARCH("FATURAR",R2)))</formula>
    </cfRule>
    <cfRule type="containsText" priority="4" operator="containsText" text="FECHADO" dxfId="47">
      <formula>NOT(ISERROR(SEARCH("FECHADO",R2)))</formula>
    </cfRule>
  </conditionalFormatting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S173"/>
  <sheetViews>
    <sheetView showFormulas="false" showGridLines="true" showRowColHeaders="true" showZeros="true" rightToLeft="false" tabSelected="false" showOutlineSymbols="true" defaultGridColor="true" view="normal" topLeftCell="B1" colorId="64" zoomScale="100" zoomScaleNormal="100" zoomScalePageLayoutView="100" workbookViewId="0">
      <selection pane="topLeft" activeCell="Q44" activeCellId="1" sqref="409:409 Q44"/>
    </sheetView>
  </sheetViews>
  <sheetFormatPr defaultColWidth="8.6796875" defaultRowHeight="15" customHeight="false" zeroHeight="false" outlineLevelRow="0" outlineLevelCol="0"/>
  <cols>
    <col collapsed="false" customWidth="true" hidden="false" outlineLevel="0" max="2" min="1" style="0" width="10.71"/>
    <col collapsed="false" customWidth="true" hidden="false" outlineLevel="0" max="3" min="3" style="0" width="11.14"/>
    <col collapsed="false" customWidth="true" hidden="false" outlineLevel="0" max="4" min="4" style="0" width="9.86"/>
    <col collapsed="false" customWidth="true" hidden="false" outlineLevel="0" max="5" min="5" style="0" width="11"/>
    <col collapsed="false" customWidth="true" hidden="false" outlineLevel="0" max="6" min="6" style="0" width="21.29"/>
    <col collapsed="false" customWidth="true" hidden="false" outlineLevel="0" max="7" min="7" style="0" width="25.29"/>
    <col collapsed="false" customWidth="true" hidden="true" outlineLevel="0" max="8" min="8" style="0" width="26.42"/>
    <col collapsed="false" customWidth="true" hidden="true" outlineLevel="0" max="9" min="9" style="0" width="27"/>
    <col collapsed="false" customWidth="true" hidden="true" outlineLevel="0" max="10" min="10" style="0" width="9"/>
    <col collapsed="false" customWidth="true" hidden="true" outlineLevel="0" max="11" min="11" style="0" width="12.29"/>
    <col collapsed="false" customWidth="true" hidden="false" outlineLevel="0" max="12" min="12" style="0" width="16"/>
    <col collapsed="false" customWidth="true" hidden="true" outlineLevel="0" max="13" min="13" style="0" width="11.85"/>
    <col collapsed="false" customWidth="true" hidden="true" outlineLevel="0" max="14" min="14" style="237" width="12.71"/>
    <col collapsed="false" customWidth="true" hidden="false" outlineLevel="0" max="15" min="15" style="237" width="11.71"/>
    <col collapsed="false" customWidth="true" hidden="true" outlineLevel="0" max="16" min="16" style="0" width="23.86"/>
    <col collapsed="false" customWidth="true" hidden="false" outlineLevel="0" max="17" min="17" style="0" width="43.29"/>
    <col collapsed="false" customWidth="true" hidden="false" outlineLevel="0" max="18" min="18" style="0" width="10.14"/>
  </cols>
  <sheetData>
    <row r="1" customFormat="false" ht="15" hidden="false" customHeight="false" outlineLevel="0" collapsed="false">
      <c r="A1" s="1" t="s">
        <v>7297</v>
      </c>
      <c r="B1" s="1" t="s">
        <v>7298</v>
      </c>
      <c r="C1" s="1" t="s">
        <v>7299</v>
      </c>
      <c r="D1" s="1" t="s">
        <v>7300</v>
      </c>
      <c r="E1" s="1" t="s">
        <v>7301</v>
      </c>
      <c r="F1" s="1" t="s">
        <v>9103</v>
      </c>
      <c r="G1" s="1" t="s">
        <v>7303</v>
      </c>
      <c r="H1" s="1" t="s">
        <v>7304</v>
      </c>
      <c r="I1" s="1" t="s">
        <v>7305</v>
      </c>
      <c r="J1" s="1" t="s">
        <v>9110</v>
      </c>
      <c r="K1" s="1" t="s">
        <v>9104</v>
      </c>
      <c r="L1" s="1" t="s">
        <v>9111</v>
      </c>
      <c r="M1" s="1" t="s">
        <v>7545</v>
      </c>
      <c r="N1" s="238" t="s">
        <v>9129</v>
      </c>
      <c r="O1" s="238" t="s">
        <v>9105</v>
      </c>
      <c r="P1" s="1" t="s">
        <v>9106</v>
      </c>
      <c r="Q1" s="238" t="s">
        <v>9107</v>
      </c>
      <c r="R1" s="1" t="s">
        <v>9109</v>
      </c>
      <c r="S1" s="1" t="s">
        <v>7554</v>
      </c>
    </row>
    <row r="2" customFormat="false" ht="16.5" hidden="true" customHeight="true" outlineLevel="0" collapsed="false">
      <c r="A2" s="227">
        <v>44929</v>
      </c>
      <c r="B2" s="228" t="s">
        <v>7574</v>
      </c>
      <c r="C2" s="228" t="s">
        <v>7318</v>
      </c>
      <c r="D2" s="228" t="s">
        <v>9112</v>
      </c>
      <c r="E2" s="228">
        <v>34606</v>
      </c>
      <c r="F2" s="228" t="s">
        <v>7576</v>
      </c>
      <c r="G2" s="239" t="s">
        <v>7577</v>
      </c>
      <c r="H2" s="239" t="s">
        <v>7361</v>
      </c>
      <c r="I2" s="239" t="s">
        <v>7578</v>
      </c>
      <c r="J2" s="228" t="s">
        <v>7579</v>
      </c>
      <c r="K2" s="240"/>
      <c r="L2" s="241">
        <v>397</v>
      </c>
      <c r="M2" s="242"/>
      <c r="N2" s="242"/>
      <c r="O2" s="242"/>
      <c r="P2" s="242"/>
      <c r="Q2" s="240" t="s">
        <v>7580</v>
      </c>
      <c r="R2" s="243" t="s">
        <v>7581</v>
      </c>
      <c r="S2" s="244"/>
    </row>
    <row r="3" customFormat="false" ht="16.5" hidden="true" customHeight="true" outlineLevel="0" collapsed="false">
      <c r="A3" s="227">
        <v>44930</v>
      </c>
      <c r="B3" s="228" t="s">
        <v>7555</v>
      </c>
      <c r="C3" s="245" t="s">
        <v>7307</v>
      </c>
      <c r="D3" s="245" t="s">
        <v>9113</v>
      </c>
      <c r="E3" s="228">
        <v>1635</v>
      </c>
      <c r="F3" s="228" t="s">
        <v>7583</v>
      </c>
      <c r="G3" s="228" t="s">
        <v>7321</v>
      </c>
      <c r="H3" s="228" t="s">
        <v>7316</v>
      </c>
      <c r="I3" s="228" t="s">
        <v>7584</v>
      </c>
      <c r="J3" s="228" t="s">
        <v>7585</v>
      </c>
      <c r="K3" s="240"/>
      <c r="L3" s="241" t="s">
        <v>9130</v>
      </c>
      <c r="M3" s="242"/>
      <c r="N3" s="242"/>
      <c r="O3" s="242"/>
      <c r="P3" s="242"/>
      <c r="Q3" s="240" t="s">
        <v>7586</v>
      </c>
      <c r="R3" s="243" t="s">
        <v>7581</v>
      </c>
      <c r="S3" s="244"/>
    </row>
    <row r="4" customFormat="false" ht="16.5" hidden="false" customHeight="true" outlineLevel="0" collapsed="false">
      <c r="A4" s="278">
        <v>44956</v>
      </c>
      <c r="B4" s="261" t="s">
        <v>7555</v>
      </c>
      <c r="C4" s="279" t="s">
        <v>7307</v>
      </c>
      <c r="D4" s="279" t="s">
        <v>9147</v>
      </c>
      <c r="E4" s="261">
        <v>11665</v>
      </c>
      <c r="F4" s="261" t="s">
        <v>7588</v>
      </c>
      <c r="G4" s="261" t="s">
        <v>7589</v>
      </c>
      <c r="H4" s="261" t="s">
        <v>7311</v>
      </c>
      <c r="I4" s="261" t="s">
        <v>7590</v>
      </c>
      <c r="J4" s="261"/>
      <c r="K4" s="280"/>
      <c r="L4" s="281"/>
      <c r="M4" s="282"/>
      <c r="N4" s="283"/>
      <c r="O4" s="283"/>
      <c r="P4" s="283"/>
      <c r="Q4" s="280"/>
      <c r="R4" s="265"/>
      <c r="S4" s="244"/>
    </row>
    <row r="5" customFormat="false" ht="16.5" hidden="false" customHeight="true" outlineLevel="0" collapsed="false">
      <c r="A5" s="278">
        <v>44967</v>
      </c>
      <c r="B5" s="261" t="s">
        <v>7591</v>
      </c>
      <c r="C5" s="261" t="s">
        <v>7307</v>
      </c>
      <c r="D5" s="261" t="s">
        <v>7592</v>
      </c>
      <c r="E5" s="261">
        <v>4910</v>
      </c>
      <c r="F5" s="261" t="s">
        <v>7593</v>
      </c>
      <c r="G5" s="261" t="s">
        <v>7594</v>
      </c>
      <c r="H5" s="261" t="s">
        <v>7380</v>
      </c>
      <c r="I5" s="261"/>
      <c r="J5" s="261"/>
      <c r="K5" s="280" t="s">
        <v>7595</v>
      </c>
      <c r="L5" s="281"/>
      <c r="M5" s="321"/>
      <c r="N5" s="282" t="s">
        <v>9097</v>
      </c>
      <c r="O5" s="321"/>
      <c r="P5" s="244">
        <v>600014</v>
      </c>
      <c r="Q5" s="280" t="s">
        <v>7596</v>
      </c>
      <c r="R5" s="261"/>
      <c r="S5" s="244"/>
    </row>
    <row r="6" customFormat="false" ht="16.5" hidden="false" customHeight="true" outlineLevel="0" collapsed="false">
      <c r="A6" s="278">
        <v>44985</v>
      </c>
      <c r="B6" s="261" t="s">
        <v>7555</v>
      </c>
      <c r="C6" s="279" t="s">
        <v>7307</v>
      </c>
      <c r="D6" s="279" t="s">
        <v>9148</v>
      </c>
      <c r="E6" s="261">
        <v>20133</v>
      </c>
      <c r="F6" s="261" t="s">
        <v>7598</v>
      </c>
      <c r="G6" s="261" t="s">
        <v>7599</v>
      </c>
      <c r="H6" s="261" t="s">
        <v>7316</v>
      </c>
      <c r="I6" s="261" t="s">
        <v>7600</v>
      </c>
      <c r="J6" s="261"/>
      <c r="K6" s="280" t="s">
        <v>7601</v>
      </c>
      <c r="L6" s="281"/>
      <c r="M6" s="282"/>
      <c r="N6" s="283" t="s">
        <v>9133</v>
      </c>
      <c r="O6" s="283"/>
      <c r="P6" s="283" t="s">
        <v>2114</v>
      </c>
      <c r="Q6" s="280"/>
      <c r="R6" s="261" t="s">
        <v>7561</v>
      </c>
      <c r="S6" s="244"/>
    </row>
    <row r="7" customFormat="false" ht="16.5" hidden="true" customHeight="true" outlineLevel="0" collapsed="false">
      <c r="A7" s="227">
        <v>44993</v>
      </c>
      <c r="B7" s="228" t="s">
        <v>7574</v>
      </c>
      <c r="C7" s="228" t="s">
        <v>7307</v>
      </c>
      <c r="D7" s="228" t="s">
        <v>9114</v>
      </c>
      <c r="E7" s="228">
        <v>34347</v>
      </c>
      <c r="F7" s="228" t="s">
        <v>7603</v>
      </c>
      <c r="G7" s="239" t="s">
        <v>7604</v>
      </c>
      <c r="H7" s="239" t="s">
        <v>7361</v>
      </c>
      <c r="I7" s="239" t="s">
        <v>7605</v>
      </c>
      <c r="J7" s="228" t="s">
        <v>7606</v>
      </c>
      <c r="K7" s="240"/>
      <c r="L7" s="241">
        <v>445</v>
      </c>
      <c r="M7" s="242" t="s">
        <v>7555</v>
      </c>
      <c r="N7" s="242"/>
      <c r="O7" s="242"/>
      <c r="P7" s="242"/>
      <c r="Q7" s="240" t="s">
        <v>7608</v>
      </c>
      <c r="R7" s="243" t="s">
        <v>7581</v>
      </c>
      <c r="S7" s="244"/>
    </row>
    <row r="8" customFormat="false" ht="16.5" hidden="false" customHeight="true" outlineLevel="0" collapsed="false">
      <c r="A8" s="278">
        <v>44995</v>
      </c>
      <c r="B8" s="261" t="s">
        <v>7555</v>
      </c>
      <c r="C8" s="261" t="s">
        <v>7307</v>
      </c>
      <c r="D8" s="261" t="s">
        <v>9149</v>
      </c>
      <c r="E8" s="261">
        <v>604</v>
      </c>
      <c r="F8" s="261" t="s">
        <v>7610</v>
      </c>
      <c r="G8" s="261" t="s">
        <v>7611</v>
      </c>
      <c r="H8" s="261" t="s">
        <v>7361</v>
      </c>
      <c r="I8" s="261" t="s">
        <v>7612</v>
      </c>
      <c r="J8" s="261" t="s">
        <v>7613</v>
      </c>
      <c r="K8" s="280"/>
      <c r="L8" s="281">
        <v>111.85</v>
      </c>
      <c r="M8" s="282"/>
      <c r="N8" s="282"/>
      <c r="O8" s="282"/>
      <c r="P8" s="282"/>
      <c r="Q8" s="280" t="s">
        <v>7614</v>
      </c>
      <c r="R8" s="261" t="s">
        <v>7561</v>
      </c>
      <c r="S8" s="244"/>
    </row>
    <row r="9" customFormat="false" ht="16.5" hidden="false" customHeight="true" outlineLevel="0" collapsed="false">
      <c r="A9" s="278">
        <v>44998</v>
      </c>
      <c r="B9" s="261" t="s">
        <v>7555</v>
      </c>
      <c r="C9" s="261"/>
      <c r="D9" s="261" t="s">
        <v>7592</v>
      </c>
      <c r="E9" s="261">
        <v>795</v>
      </c>
      <c r="F9" s="261" t="s">
        <v>7615</v>
      </c>
      <c r="G9" s="322" t="s">
        <v>7616</v>
      </c>
      <c r="H9" s="322"/>
      <c r="I9" s="322"/>
      <c r="J9" s="261" t="s">
        <v>7617</v>
      </c>
      <c r="K9" s="280"/>
      <c r="L9" s="281">
        <v>214</v>
      </c>
      <c r="M9" s="282"/>
      <c r="N9" s="282"/>
      <c r="O9" s="282"/>
      <c r="P9" s="282"/>
      <c r="Q9" s="280" t="s">
        <v>7618</v>
      </c>
      <c r="R9" s="261" t="s">
        <v>7561</v>
      </c>
      <c r="S9" s="244"/>
    </row>
    <row r="10" customFormat="false" ht="16.5" hidden="false" customHeight="true" outlineLevel="0" collapsed="false">
      <c r="A10" s="278">
        <v>45006</v>
      </c>
      <c r="B10" s="261" t="s">
        <v>7555</v>
      </c>
      <c r="C10" s="279" t="s">
        <v>7318</v>
      </c>
      <c r="D10" s="279" t="s">
        <v>9150</v>
      </c>
      <c r="E10" s="261">
        <v>22470</v>
      </c>
      <c r="F10" s="261" t="s">
        <v>7620</v>
      </c>
      <c r="G10" s="261" t="s">
        <v>7621</v>
      </c>
      <c r="H10" s="261" t="s">
        <v>7622</v>
      </c>
      <c r="I10" s="261" t="s">
        <v>7623</v>
      </c>
      <c r="J10" s="261"/>
      <c r="K10" s="280"/>
      <c r="L10" s="281"/>
      <c r="M10" s="282"/>
      <c r="N10" s="283"/>
      <c r="O10" s="283"/>
      <c r="P10" s="283"/>
      <c r="Q10" s="280"/>
      <c r="R10" s="261"/>
      <c r="S10" s="244"/>
    </row>
    <row r="11" customFormat="false" ht="16.5" hidden="false" customHeight="true" outlineLevel="0" collapsed="false">
      <c r="A11" s="278">
        <v>45013</v>
      </c>
      <c r="B11" s="261" t="s">
        <v>7555</v>
      </c>
      <c r="C11" s="279" t="s">
        <v>7307</v>
      </c>
      <c r="D11" s="279" t="s">
        <v>9151</v>
      </c>
      <c r="E11" s="261">
        <v>35769</v>
      </c>
      <c r="F11" s="261" t="s">
        <v>7625</v>
      </c>
      <c r="G11" s="323" t="s">
        <v>7626</v>
      </c>
      <c r="H11" s="261" t="s">
        <v>7340</v>
      </c>
      <c r="I11" s="322" t="s">
        <v>7627</v>
      </c>
      <c r="J11" s="261"/>
      <c r="K11" s="280" t="s">
        <v>7628</v>
      </c>
      <c r="L11" s="281"/>
      <c r="M11" s="282"/>
      <c r="N11" s="283"/>
      <c r="O11" s="283"/>
      <c r="P11" s="283"/>
      <c r="Q11" s="280"/>
      <c r="R11" s="261"/>
      <c r="S11" s="244"/>
    </row>
    <row r="12" customFormat="false" ht="16.5" hidden="false" customHeight="true" outlineLevel="0" collapsed="false">
      <c r="A12" s="278">
        <v>45013</v>
      </c>
      <c r="B12" s="261" t="s">
        <v>7555</v>
      </c>
      <c r="C12" s="279" t="s">
        <v>7307</v>
      </c>
      <c r="D12" s="279" t="s">
        <v>9152</v>
      </c>
      <c r="E12" s="261">
        <v>5630</v>
      </c>
      <c r="F12" s="261" t="s">
        <v>7630</v>
      </c>
      <c r="G12" s="323" t="s">
        <v>9142</v>
      </c>
      <c r="H12" s="261" t="s">
        <v>7380</v>
      </c>
      <c r="I12" s="261" t="s">
        <v>7632</v>
      </c>
      <c r="J12" s="261"/>
      <c r="K12" s="280" t="s">
        <v>7633</v>
      </c>
      <c r="L12" s="281"/>
      <c r="M12" s="282"/>
      <c r="N12" s="283"/>
      <c r="O12" s="283"/>
      <c r="P12" s="283"/>
      <c r="Q12" s="280"/>
      <c r="R12" s="261"/>
      <c r="S12" s="244"/>
    </row>
    <row r="13" customFormat="false" ht="16.5" hidden="false" customHeight="true" outlineLevel="0" collapsed="false">
      <c r="A13" s="278">
        <v>45035</v>
      </c>
      <c r="B13" s="261" t="s">
        <v>7555</v>
      </c>
      <c r="C13" s="261"/>
      <c r="D13" s="261" t="s">
        <v>9153</v>
      </c>
      <c r="E13" s="261">
        <v>5738</v>
      </c>
      <c r="F13" s="261" t="s">
        <v>7635</v>
      </c>
      <c r="G13" s="324" t="s">
        <v>7636</v>
      </c>
      <c r="H13" s="261"/>
      <c r="I13" s="322"/>
      <c r="J13" s="261" t="s">
        <v>7637</v>
      </c>
      <c r="K13" s="280"/>
      <c r="L13" s="281">
        <v>3679</v>
      </c>
      <c r="M13" s="282"/>
      <c r="N13" s="282"/>
      <c r="O13" s="282"/>
      <c r="P13" s="282"/>
      <c r="Q13" s="280" t="s">
        <v>7638</v>
      </c>
      <c r="R13" s="261" t="s">
        <v>7561</v>
      </c>
      <c r="S13" s="244"/>
    </row>
    <row r="14" customFormat="false" ht="16.5" hidden="false" customHeight="true" outlineLevel="0" collapsed="false">
      <c r="A14" s="278">
        <v>45061</v>
      </c>
      <c r="B14" s="261" t="s">
        <v>7555</v>
      </c>
      <c r="C14" s="279" t="s">
        <v>7307</v>
      </c>
      <c r="D14" s="279" t="s">
        <v>9154</v>
      </c>
      <c r="E14" s="261">
        <v>22713</v>
      </c>
      <c r="F14" s="261" t="s">
        <v>7640</v>
      </c>
      <c r="G14" s="323" t="s">
        <v>7641</v>
      </c>
      <c r="H14" s="261" t="s">
        <v>7311</v>
      </c>
      <c r="I14" s="261" t="s">
        <v>7632</v>
      </c>
      <c r="J14" s="261"/>
      <c r="K14" s="280"/>
      <c r="L14" s="281"/>
      <c r="M14" s="282"/>
      <c r="N14" s="283"/>
      <c r="O14" s="283"/>
      <c r="P14" s="283"/>
      <c r="Q14" s="280"/>
      <c r="R14" s="261"/>
      <c r="S14" s="244"/>
    </row>
    <row r="15" s="249" customFormat="true" ht="16.5" hidden="false" customHeight="true" outlineLevel="0" collapsed="false">
      <c r="A15" s="278">
        <v>45063</v>
      </c>
      <c r="B15" s="261" t="s">
        <v>7591</v>
      </c>
      <c r="C15" s="261" t="s">
        <v>7307</v>
      </c>
      <c r="D15" s="261" t="s">
        <v>7592</v>
      </c>
      <c r="E15" s="261">
        <v>16187</v>
      </c>
      <c r="F15" s="325" t="s">
        <v>7329</v>
      </c>
      <c r="G15" s="326" t="s">
        <v>405</v>
      </c>
      <c r="H15" s="261" t="s">
        <v>7642</v>
      </c>
      <c r="I15" s="315" t="s">
        <v>7643</v>
      </c>
      <c r="J15" s="261"/>
      <c r="K15" s="280" t="s">
        <v>7644</v>
      </c>
      <c r="L15" s="281"/>
      <c r="M15" s="282" t="s">
        <v>7591</v>
      </c>
      <c r="N15" s="282" t="s">
        <v>9133</v>
      </c>
      <c r="O15" s="282"/>
      <c r="P15" s="244">
        <v>96535900003</v>
      </c>
      <c r="Q15" s="280" t="s">
        <v>7645</v>
      </c>
      <c r="R15" s="318" t="s">
        <v>7581</v>
      </c>
      <c r="S15" s="244"/>
    </row>
    <row r="16" customFormat="false" ht="16.5" hidden="false" customHeight="true" outlineLevel="0" collapsed="false">
      <c r="A16" s="278">
        <v>45068</v>
      </c>
      <c r="B16" s="261" t="s">
        <v>7555</v>
      </c>
      <c r="C16" s="261" t="s">
        <v>7307</v>
      </c>
      <c r="D16" s="261" t="s">
        <v>9155</v>
      </c>
      <c r="E16" s="261">
        <v>9520</v>
      </c>
      <c r="F16" s="261" t="s">
        <v>7647</v>
      </c>
      <c r="G16" s="315" t="s">
        <v>7648</v>
      </c>
      <c r="H16" s="327" t="s">
        <v>9156</v>
      </c>
      <c r="I16" s="261" t="s">
        <v>7632</v>
      </c>
      <c r="J16" s="261" t="s">
        <v>7649</v>
      </c>
      <c r="K16" s="280"/>
      <c r="L16" s="281">
        <v>1592</v>
      </c>
      <c r="M16" s="282"/>
      <c r="N16" s="282"/>
      <c r="O16" s="282"/>
      <c r="P16" s="282"/>
      <c r="Q16" s="280" t="s">
        <v>7650</v>
      </c>
      <c r="R16" s="261" t="s">
        <v>7561</v>
      </c>
      <c r="S16" s="244"/>
    </row>
    <row r="17" customFormat="false" ht="16.5" hidden="true" customHeight="true" outlineLevel="0" collapsed="false">
      <c r="A17" s="278">
        <v>45078</v>
      </c>
      <c r="B17" s="261" t="s">
        <v>7591</v>
      </c>
      <c r="C17" s="261" t="s">
        <v>7318</v>
      </c>
      <c r="D17" s="261" t="s">
        <v>9157</v>
      </c>
      <c r="E17" s="261">
        <v>26972</v>
      </c>
      <c r="F17" s="261" t="s">
        <v>7652</v>
      </c>
      <c r="G17" s="323" t="s">
        <v>7653</v>
      </c>
      <c r="H17" s="261" t="s">
        <v>7377</v>
      </c>
      <c r="I17" s="322" t="s">
        <v>7654</v>
      </c>
      <c r="J17" s="261" t="s">
        <v>9158</v>
      </c>
      <c r="K17" s="280"/>
      <c r="L17" s="281">
        <v>559.8</v>
      </c>
      <c r="M17" s="282"/>
      <c r="N17" s="282"/>
      <c r="O17" s="282"/>
      <c r="P17" s="282"/>
      <c r="Q17" s="280" t="s">
        <v>7650</v>
      </c>
      <c r="R17" s="261" t="s">
        <v>7561</v>
      </c>
      <c r="S17" s="244"/>
    </row>
    <row r="18" customFormat="false" ht="16.5" hidden="false" customHeight="true" outlineLevel="0" collapsed="false">
      <c r="A18" s="278">
        <v>45084</v>
      </c>
      <c r="B18" s="261" t="s">
        <v>7591</v>
      </c>
      <c r="C18" s="279" t="s">
        <v>7307</v>
      </c>
      <c r="D18" s="279" t="s">
        <v>7592</v>
      </c>
      <c r="E18" s="261">
        <v>34649</v>
      </c>
      <c r="F18" s="261" t="s">
        <v>7656</v>
      </c>
      <c r="G18" s="261" t="s">
        <v>7657</v>
      </c>
      <c r="H18" s="261" t="s">
        <v>7457</v>
      </c>
      <c r="I18" s="261" t="s">
        <v>7658</v>
      </c>
      <c r="J18" s="261"/>
      <c r="K18" s="280" t="s">
        <v>7659</v>
      </c>
      <c r="L18" s="281"/>
      <c r="M18" s="282"/>
      <c r="N18" s="283" t="s">
        <v>9133</v>
      </c>
      <c r="O18" s="283"/>
      <c r="P18" s="298" t="s">
        <v>3093</v>
      </c>
      <c r="Q18" s="280"/>
      <c r="R18" s="261" t="s">
        <v>7561</v>
      </c>
      <c r="S18" s="244"/>
    </row>
    <row r="19" s="249" customFormat="true" ht="16.5" hidden="false" customHeight="true" outlineLevel="0" collapsed="false">
      <c r="A19" s="278">
        <v>45152</v>
      </c>
      <c r="B19" s="261" t="s">
        <v>7555</v>
      </c>
      <c r="C19" s="279" t="s">
        <v>7307</v>
      </c>
      <c r="D19" s="279" t="s">
        <v>9159</v>
      </c>
      <c r="E19" s="261">
        <v>4030</v>
      </c>
      <c r="F19" s="261" t="s">
        <v>7679</v>
      </c>
      <c r="G19" s="323" t="s">
        <v>7371</v>
      </c>
      <c r="H19" s="261" t="s">
        <v>7311</v>
      </c>
      <c r="I19" s="322" t="s">
        <v>7680</v>
      </c>
      <c r="J19" s="261"/>
      <c r="K19" s="280"/>
      <c r="L19" s="281"/>
      <c r="M19" s="282"/>
      <c r="N19" s="283"/>
      <c r="O19" s="283"/>
      <c r="P19" s="283"/>
      <c r="Q19" s="328"/>
      <c r="R19" s="265"/>
      <c r="S19" s="244"/>
    </row>
    <row r="20" customFormat="false" ht="16.5" hidden="true" customHeight="true" outlineLevel="0" collapsed="false">
      <c r="A20" s="278">
        <v>45155</v>
      </c>
      <c r="B20" s="261" t="s">
        <v>7555</v>
      </c>
      <c r="C20" s="261" t="s">
        <v>7318</v>
      </c>
      <c r="D20" s="261" t="s">
        <v>9160</v>
      </c>
      <c r="E20" s="261">
        <v>19038</v>
      </c>
      <c r="F20" s="261" t="s">
        <v>7682</v>
      </c>
      <c r="G20" s="324" t="s">
        <v>7683</v>
      </c>
      <c r="H20" s="261" t="s">
        <v>7684</v>
      </c>
      <c r="I20" s="322" t="s">
        <v>7680</v>
      </c>
      <c r="J20" s="261" t="s">
        <v>7685</v>
      </c>
      <c r="K20" s="280"/>
      <c r="L20" s="281">
        <v>1592</v>
      </c>
      <c r="M20" s="282"/>
      <c r="N20" s="282"/>
      <c r="O20" s="282"/>
      <c r="P20" s="282"/>
      <c r="Q20" s="280" t="s">
        <v>7650</v>
      </c>
      <c r="R20" s="261" t="s">
        <v>7561</v>
      </c>
      <c r="S20" s="244"/>
    </row>
    <row r="21" customFormat="false" ht="16.5" hidden="false" customHeight="true" outlineLevel="0" collapsed="false">
      <c r="A21" s="278">
        <v>45166</v>
      </c>
      <c r="B21" s="261" t="s">
        <v>7306</v>
      </c>
      <c r="C21" s="279" t="s">
        <v>7307</v>
      </c>
      <c r="D21" s="279" t="s">
        <v>9161</v>
      </c>
      <c r="E21" s="261">
        <v>16616</v>
      </c>
      <c r="F21" s="261" t="s">
        <v>7687</v>
      </c>
      <c r="G21" s="323" t="s">
        <v>7688</v>
      </c>
      <c r="H21" s="261" t="s">
        <v>7689</v>
      </c>
      <c r="I21" s="322" t="s">
        <v>7690</v>
      </c>
      <c r="J21" s="261"/>
      <c r="K21" s="280" t="s">
        <v>7691</v>
      </c>
      <c r="L21" s="281"/>
      <c r="M21" s="282"/>
      <c r="N21" s="283"/>
      <c r="O21" s="283"/>
      <c r="P21" s="283"/>
      <c r="Q21" s="280" t="s">
        <v>7692</v>
      </c>
      <c r="R21" s="261"/>
      <c r="S21" s="244"/>
    </row>
    <row r="22" customFormat="false" ht="16.5" hidden="false" customHeight="true" outlineLevel="0" collapsed="false">
      <c r="A22" s="278">
        <v>45177</v>
      </c>
      <c r="B22" s="261" t="s">
        <v>7555</v>
      </c>
      <c r="C22" s="279" t="s">
        <v>7307</v>
      </c>
      <c r="D22" s="279" t="s">
        <v>9162</v>
      </c>
      <c r="E22" s="261">
        <v>35130</v>
      </c>
      <c r="F22" s="261" t="s">
        <v>7694</v>
      </c>
      <c r="G22" s="323" t="s">
        <v>7695</v>
      </c>
      <c r="H22" s="261" t="s">
        <v>7380</v>
      </c>
      <c r="I22" s="261" t="s">
        <v>7632</v>
      </c>
      <c r="J22" s="261"/>
      <c r="K22" s="280" t="s">
        <v>9163</v>
      </c>
      <c r="L22" s="281">
        <v>442.8</v>
      </c>
      <c r="M22" s="282"/>
      <c r="N22" s="282"/>
      <c r="O22" s="282"/>
      <c r="P22" s="282" t="s">
        <v>3928</v>
      </c>
      <c r="Q22" s="280" t="s">
        <v>9164</v>
      </c>
      <c r="R22" s="261" t="s">
        <v>7561</v>
      </c>
      <c r="S22" s="244"/>
    </row>
    <row r="23" customFormat="false" ht="16.5" hidden="true" customHeight="true" outlineLevel="0" collapsed="false">
      <c r="A23" s="227">
        <v>45182</v>
      </c>
      <c r="B23" s="228" t="s">
        <v>7591</v>
      </c>
      <c r="C23" s="228" t="s">
        <v>7318</v>
      </c>
      <c r="D23" s="228" t="s">
        <v>7592</v>
      </c>
      <c r="E23" s="228">
        <v>16616</v>
      </c>
      <c r="F23" s="228" t="s">
        <v>7687</v>
      </c>
      <c r="G23" s="239" t="s">
        <v>7688</v>
      </c>
      <c r="H23" s="250" t="s">
        <v>9117</v>
      </c>
      <c r="I23" s="228" t="s">
        <v>7700</v>
      </c>
      <c r="J23" s="228" t="s">
        <v>7701</v>
      </c>
      <c r="K23" s="240"/>
      <c r="L23" s="241">
        <v>3676</v>
      </c>
      <c r="M23" s="242" t="s">
        <v>7591</v>
      </c>
      <c r="N23" s="242"/>
      <c r="O23" s="242"/>
      <c r="P23" s="242"/>
      <c r="Q23" s="240" t="s">
        <v>7703</v>
      </c>
      <c r="R23" s="243" t="s">
        <v>7581</v>
      </c>
      <c r="S23" s="244"/>
    </row>
    <row r="24" customFormat="false" ht="16.5" hidden="false" customHeight="true" outlineLevel="0" collapsed="false">
      <c r="A24" s="278">
        <v>45182</v>
      </c>
      <c r="B24" s="261" t="s">
        <v>7555</v>
      </c>
      <c r="C24" s="279" t="s">
        <v>7307</v>
      </c>
      <c r="D24" s="279" t="s">
        <v>9165</v>
      </c>
      <c r="E24" s="261">
        <v>12858</v>
      </c>
      <c r="F24" s="261" t="s">
        <v>7705</v>
      </c>
      <c r="G24" s="261" t="s">
        <v>7706</v>
      </c>
      <c r="H24" s="261" t="s">
        <v>7311</v>
      </c>
      <c r="I24" s="261" t="s">
        <v>7632</v>
      </c>
      <c r="J24" s="261"/>
      <c r="K24" s="280" t="s">
        <v>7707</v>
      </c>
      <c r="L24" s="281"/>
      <c r="M24" s="282"/>
      <c r="N24" s="283" t="s">
        <v>9133</v>
      </c>
      <c r="O24" s="283"/>
      <c r="P24" s="283" t="s">
        <v>4236</v>
      </c>
      <c r="Q24" s="280"/>
      <c r="R24" s="261" t="s">
        <v>7561</v>
      </c>
      <c r="S24" s="244"/>
    </row>
    <row r="25" customFormat="false" ht="16.5" hidden="false" customHeight="true" outlineLevel="0" collapsed="false">
      <c r="A25" s="278">
        <v>45198</v>
      </c>
      <c r="B25" s="261" t="s">
        <v>7555</v>
      </c>
      <c r="C25" s="279" t="s">
        <v>7307</v>
      </c>
      <c r="D25" s="279" t="s">
        <v>9166</v>
      </c>
      <c r="E25" s="261">
        <v>20770</v>
      </c>
      <c r="F25" s="261" t="s">
        <v>7709</v>
      </c>
      <c r="G25" s="261" t="s">
        <v>7710</v>
      </c>
      <c r="H25" s="261" t="s">
        <v>7311</v>
      </c>
      <c r="I25" s="261" t="s">
        <v>7711</v>
      </c>
      <c r="J25" s="261"/>
      <c r="K25" s="280" t="s">
        <v>7712</v>
      </c>
      <c r="L25" s="281"/>
      <c r="M25" s="282"/>
      <c r="N25" s="282" t="s">
        <v>9133</v>
      </c>
      <c r="O25" s="282"/>
      <c r="P25" s="282" t="s">
        <v>7713</v>
      </c>
      <c r="Q25" s="280"/>
      <c r="R25" s="261" t="s">
        <v>7561</v>
      </c>
      <c r="S25" s="244"/>
    </row>
    <row r="26" customFormat="false" ht="16.5" hidden="false" customHeight="true" outlineLevel="0" collapsed="false">
      <c r="A26" s="278">
        <v>45215</v>
      </c>
      <c r="B26" s="261" t="s">
        <v>7555</v>
      </c>
      <c r="C26" s="279" t="s">
        <v>7307</v>
      </c>
      <c r="D26" s="279" t="s">
        <v>9167</v>
      </c>
      <c r="E26" s="261">
        <v>7188</v>
      </c>
      <c r="F26" s="261" t="s">
        <v>7715</v>
      </c>
      <c r="G26" s="261" t="s">
        <v>7716</v>
      </c>
      <c r="H26" s="261" t="s">
        <v>7316</v>
      </c>
      <c r="I26" s="261" t="s">
        <v>7717</v>
      </c>
      <c r="J26" s="261"/>
      <c r="K26" s="280" t="s">
        <v>7718</v>
      </c>
      <c r="L26" s="281"/>
      <c r="M26" s="282"/>
      <c r="N26" s="283" t="s">
        <v>9133</v>
      </c>
      <c r="O26" s="283"/>
      <c r="P26" s="283" t="s">
        <v>7719</v>
      </c>
      <c r="Q26" s="280" t="s">
        <v>7720</v>
      </c>
      <c r="R26" s="261" t="s">
        <v>7561</v>
      </c>
      <c r="S26" s="244"/>
    </row>
    <row r="27" customFormat="false" ht="16.5" hidden="false" customHeight="true" outlineLevel="0" collapsed="false">
      <c r="A27" s="278">
        <v>45218</v>
      </c>
      <c r="B27" s="261" t="s">
        <v>7555</v>
      </c>
      <c r="C27" s="279" t="s">
        <v>7307</v>
      </c>
      <c r="D27" s="279" t="s">
        <v>9118</v>
      </c>
      <c r="E27" s="261">
        <v>6637</v>
      </c>
      <c r="F27" s="261" t="s">
        <v>7722</v>
      </c>
      <c r="G27" s="323" t="s">
        <v>7723</v>
      </c>
      <c r="H27" s="261" t="s">
        <v>7311</v>
      </c>
      <c r="I27" s="261" t="s">
        <v>7632</v>
      </c>
      <c r="J27" s="261"/>
      <c r="K27" s="280" t="s">
        <v>7724</v>
      </c>
      <c r="L27" s="281"/>
      <c r="M27" s="282"/>
      <c r="N27" s="283" t="s">
        <v>9133</v>
      </c>
      <c r="O27" s="283"/>
      <c r="P27" s="283" t="s">
        <v>7725</v>
      </c>
      <c r="Q27" s="280"/>
      <c r="R27" s="261" t="s">
        <v>7561</v>
      </c>
      <c r="S27" s="244"/>
    </row>
    <row r="28" customFormat="false" ht="16.5" hidden="false" customHeight="true" outlineLevel="0" collapsed="false">
      <c r="A28" s="278">
        <v>45232</v>
      </c>
      <c r="B28" s="261"/>
      <c r="C28" s="279"/>
      <c r="D28" s="279"/>
      <c r="E28" s="261">
        <v>3077</v>
      </c>
      <c r="F28" s="261" t="s">
        <v>7730</v>
      </c>
      <c r="G28" s="261" t="s">
        <v>256</v>
      </c>
      <c r="H28" s="261" t="s">
        <v>7330</v>
      </c>
      <c r="I28" s="261"/>
      <c r="J28" s="261"/>
      <c r="K28" s="280" t="s">
        <v>7731</v>
      </c>
      <c r="L28" s="281"/>
      <c r="M28" s="282"/>
      <c r="N28" s="283" t="s">
        <v>9133</v>
      </c>
      <c r="O28" s="283"/>
      <c r="P28" s="283" t="s">
        <v>3849</v>
      </c>
      <c r="Q28" s="280"/>
      <c r="R28" s="261" t="s">
        <v>7561</v>
      </c>
      <c r="S28" s="244"/>
    </row>
    <row r="29" s="249" customFormat="true" ht="16.5" hidden="true" customHeight="true" outlineLevel="0" collapsed="false">
      <c r="A29" s="227">
        <v>45246</v>
      </c>
      <c r="B29" s="228" t="s">
        <v>7591</v>
      </c>
      <c r="C29" s="228" t="s">
        <v>7307</v>
      </c>
      <c r="D29" s="228" t="s">
        <v>9118</v>
      </c>
      <c r="E29" s="228">
        <v>6637</v>
      </c>
      <c r="F29" s="228" t="s">
        <v>7722</v>
      </c>
      <c r="G29" s="228" t="s">
        <v>7723</v>
      </c>
      <c r="H29" s="228" t="s">
        <v>7311</v>
      </c>
      <c r="I29" s="228" t="s">
        <v>7732</v>
      </c>
      <c r="J29" s="228" t="s">
        <v>7733</v>
      </c>
      <c r="K29" s="240"/>
      <c r="L29" s="241">
        <v>432</v>
      </c>
      <c r="M29" s="242" t="s">
        <v>7591</v>
      </c>
      <c r="N29" s="242"/>
      <c r="O29" s="242"/>
      <c r="P29" s="242"/>
      <c r="Q29" s="240" t="s">
        <v>7734</v>
      </c>
      <c r="R29" s="243" t="s">
        <v>7581</v>
      </c>
      <c r="S29" s="244"/>
    </row>
    <row r="30" customFormat="false" ht="16.5" hidden="false" customHeight="true" outlineLevel="0" collapsed="false">
      <c r="A30" s="278">
        <v>45233</v>
      </c>
      <c r="B30" s="261" t="s">
        <v>7555</v>
      </c>
      <c r="C30" s="279" t="s">
        <v>7307</v>
      </c>
      <c r="D30" s="279" t="s">
        <v>9168</v>
      </c>
      <c r="E30" s="261">
        <v>20605</v>
      </c>
      <c r="F30" s="261" t="s">
        <v>7736</v>
      </c>
      <c r="G30" s="261" t="s">
        <v>7737</v>
      </c>
      <c r="H30" s="261" t="s">
        <v>7738</v>
      </c>
      <c r="I30" s="261" t="s">
        <v>7590</v>
      </c>
      <c r="J30" s="261"/>
      <c r="K30" s="280"/>
      <c r="L30" s="281"/>
      <c r="M30" s="282"/>
      <c r="N30" s="282"/>
      <c r="O30" s="282"/>
      <c r="P30" s="282"/>
      <c r="Q30" s="280"/>
      <c r="R30" s="261"/>
      <c r="S30" s="244"/>
    </row>
    <row r="31" customFormat="false" ht="16.5" hidden="false" customHeight="true" outlineLevel="0" collapsed="false">
      <c r="A31" s="278">
        <v>45244</v>
      </c>
      <c r="B31" s="261" t="s">
        <v>7591</v>
      </c>
      <c r="C31" s="279" t="s">
        <v>7307</v>
      </c>
      <c r="D31" s="279" t="s">
        <v>9169</v>
      </c>
      <c r="E31" s="244" t="s">
        <v>821</v>
      </c>
      <c r="F31" s="261" t="s">
        <v>7740</v>
      </c>
      <c r="G31" s="261" t="s">
        <v>7741</v>
      </c>
      <c r="H31" s="261" t="s">
        <v>7330</v>
      </c>
      <c r="I31" s="261" t="s">
        <v>7742</v>
      </c>
      <c r="J31" s="261"/>
      <c r="K31" s="280"/>
      <c r="L31" s="281"/>
      <c r="M31" s="282"/>
      <c r="N31" s="282"/>
      <c r="O31" s="282"/>
      <c r="P31" s="282"/>
      <c r="Q31" s="280"/>
      <c r="R31" s="261"/>
      <c r="S31" s="244"/>
    </row>
    <row r="32" customFormat="false" ht="16.5" hidden="false" customHeight="true" outlineLevel="0" collapsed="false">
      <c r="A32" s="278">
        <v>45245</v>
      </c>
      <c r="B32" s="261" t="s">
        <v>7591</v>
      </c>
      <c r="C32" s="279" t="s">
        <v>7307</v>
      </c>
      <c r="D32" s="279" t="s">
        <v>9170</v>
      </c>
      <c r="E32" s="261">
        <v>11088</v>
      </c>
      <c r="F32" s="261" t="s">
        <v>7745</v>
      </c>
      <c r="G32" s="261" t="s">
        <v>405</v>
      </c>
      <c r="H32" s="261" t="s">
        <v>7311</v>
      </c>
      <c r="I32" s="261" t="s">
        <v>7746</v>
      </c>
      <c r="J32" s="261"/>
      <c r="K32" s="280" t="s">
        <v>7747</v>
      </c>
      <c r="L32" s="281"/>
      <c r="M32" s="282"/>
      <c r="N32" s="282"/>
      <c r="O32" s="282"/>
      <c r="P32" s="282"/>
      <c r="Q32" s="280"/>
      <c r="R32" s="261"/>
      <c r="S32" s="244"/>
    </row>
    <row r="33" customFormat="false" ht="16.5" hidden="false" customHeight="true" outlineLevel="0" collapsed="false">
      <c r="A33" s="278">
        <v>45247</v>
      </c>
      <c r="B33" s="261" t="s">
        <v>7306</v>
      </c>
      <c r="C33" s="261" t="s">
        <v>7307</v>
      </c>
      <c r="D33" s="261" t="s">
        <v>9171</v>
      </c>
      <c r="E33" s="261">
        <v>26514</v>
      </c>
      <c r="F33" s="261" t="s">
        <v>7749</v>
      </c>
      <c r="G33" s="261" t="s">
        <v>7750</v>
      </c>
      <c r="H33" s="261" t="s">
        <v>7751</v>
      </c>
      <c r="I33" s="261" t="s">
        <v>7752</v>
      </c>
      <c r="J33" s="261" t="s">
        <v>7753</v>
      </c>
      <c r="K33" s="280"/>
      <c r="L33" s="281">
        <v>267</v>
      </c>
      <c r="M33" s="282"/>
      <c r="N33" s="282"/>
      <c r="O33" s="282"/>
      <c r="P33" s="282"/>
      <c r="Q33" s="280" t="s">
        <v>7650</v>
      </c>
      <c r="R33" s="261" t="s">
        <v>7561</v>
      </c>
      <c r="S33" s="244"/>
    </row>
    <row r="34" customFormat="false" ht="16.5" hidden="false" customHeight="true" outlineLevel="0" collapsed="false">
      <c r="A34" s="278">
        <v>45247</v>
      </c>
      <c r="B34" s="261"/>
      <c r="C34" s="261"/>
      <c r="D34" s="261"/>
      <c r="E34" s="261">
        <v>113544</v>
      </c>
      <c r="F34" s="261" t="s">
        <v>7726</v>
      </c>
      <c r="G34" s="322" t="s">
        <v>7727</v>
      </c>
      <c r="H34" s="322"/>
      <c r="I34" s="322"/>
      <c r="J34" s="261" t="s">
        <v>7729</v>
      </c>
      <c r="K34" s="280"/>
      <c r="L34" s="281">
        <v>397</v>
      </c>
      <c r="M34" s="282"/>
      <c r="N34" s="282"/>
      <c r="O34" s="282"/>
      <c r="P34" s="282"/>
      <c r="Q34" s="280" t="s">
        <v>7650</v>
      </c>
      <c r="R34" s="261" t="s">
        <v>7561</v>
      </c>
      <c r="S34" s="244"/>
    </row>
    <row r="35" customFormat="false" ht="16.5" hidden="true" customHeight="true" outlineLevel="0" collapsed="false">
      <c r="A35" s="227">
        <v>45252</v>
      </c>
      <c r="B35" s="228" t="s">
        <v>7306</v>
      </c>
      <c r="C35" s="228" t="s">
        <v>7318</v>
      </c>
      <c r="D35" s="228" t="s">
        <v>9119</v>
      </c>
      <c r="E35" s="228">
        <v>27278</v>
      </c>
      <c r="F35" s="228" t="s">
        <v>7755</v>
      </c>
      <c r="G35" s="228" t="s">
        <v>7756</v>
      </c>
      <c r="H35" s="228" t="s">
        <v>7316</v>
      </c>
      <c r="I35" s="228" t="s">
        <v>7757</v>
      </c>
      <c r="J35" s="228" t="s">
        <v>7758</v>
      </c>
      <c r="K35" s="240" t="s">
        <v>7759</v>
      </c>
      <c r="L35" s="241">
        <v>246.49</v>
      </c>
      <c r="M35" s="242" t="s">
        <v>7306</v>
      </c>
      <c r="N35" s="242"/>
      <c r="O35" s="242"/>
      <c r="P35" s="242"/>
      <c r="Q35" s="240"/>
      <c r="R35" s="243" t="s">
        <v>7581</v>
      </c>
      <c r="S35" s="244"/>
    </row>
    <row r="36" customFormat="false" ht="16.5" hidden="false" customHeight="true" outlineLevel="0" collapsed="false">
      <c r="A36" s="278">
        <v>45254</v>
      </c>
      <c r="B36" s="261" t="s">
        <v>7306</v>
      </c>
      <c r="C36" s="279" t="s">
        <v>7307</v>
      </c>
      <c r="D36" s="279" t="s">
        <v>9172</v>
      </c>
      <c r="E36" s="261">
        <v>1635</v>
      </c>
      <c r="F36" s="261" t="s">
        <v>7583</v>
      </c>
      <c r="G36" s="261" t="s">
        <v>7321</v>
      </c>
      <c r="H36" s="261" t="s">
        <v>7316</v>
      </c>
      <c r="I36" s="261" t="s">
        <v>7761</v>
      </c>
      <c r="J36" s="261"/>
      <c r="K36" s="280" t="s">
        <v>7762</v>
      </c>
      <c r="L36" s="281"/>
      <c r="M36" s="282"/>
      <c r="N36" s="282" t="s">
        <v>9133</v>
      </c>
      <c r="O36" s="283" t="s">
        <v>7763</v>
      </c>
      <c r="P36" s="283" t="s">
        <v>7764</v>
      </c>
      <c r="Q36" s="280" t="s">
        <v>7765</v>
      </c>
      <c r="R36" s="261" t="s">
        <v>7561</v>
      </c>
      <c r="S36" s="244"/>
    </row>
    <row r="37" customFormat="false" ht="16.5" hidden="false" customHeight="true" outlineLevel="0" collapsed="false">
      <c r="A37" s="278">
        <v>45254</v>
      </c>
      <c r="B37" s="261" t="s">
        <v>7306</v>
      </c>
      <c r="C37" s="279" t="s">
        <v>7307</v>
      </c>
      <c r="D37" s="279" t="s">
        <v>9173</v>
      </c>
      <c r="E37" s="261">
        <v>10367</v>
      </c>
      <c r="F37" s="261" t="s">
        <v>7767</v>
      </c>
      <c r="G37" s="261" t="s">
        <v>7768</v>
      </c>
      <c r="H37" s="261" t="s">
        <v>7642</v>
      </c>
      <c r="I37" s="261" t="s">
        <v>7769</v>
      </c>
      <c r="J37" s="261"/>
      <c r="K37" s="280" t="s">
        <v>7770</v>
      </c>
      <c r="L37" s="281"/>
      <c r="M37" s="282"/>
      <c r="N37" s="282"/>
      <c r="O37" s="282"/>
      <c r="P37" s="282"/>
      <c r="Q37" s="280"/>
      <c r="R37" s="261" t="s">
        <v>7561</v>
      </c>
      <c r="S37" s="244"/>
    </row>
    <row r="38" customFormat="false" ht="16.5" hidden="false" customHeight="true" outlineLevel="0" collapsed="false">
      <c r="A38" s="278">
        <v>45258</v>
      </c>
      <c r="B38" s="261" t="s">
        <v>7306</v>
      </c>
      <c r="C38" s="279" t="s">
        <v>7307</v>
      </c>
      <c r="D38" s="279" t="s">
        <v>9174</v>
      </c>
      <c r="E38" s="261">
        <v>16713</v>
      </c>
      <c r="F38" s="261" t="s">
        <v>7772</v>
      </c>
      <c r="G38" s="261" t="s">
        <v>7688</v>
      </c>
      <c r="H38" s="261" t="s">
        <v>7350</v>
      </c>
      <c r="I38" s="261" t="s">
        <v>7773</v>
      </c>
      <c r="J38" s="261"/>
      <c r="K38" s="280" t="s">
        <v>7774</v>
      </c>
      <c r="L38" s="281"/>
      <c r="M38" s="282"/>
      <c r="N38" s="282" t="s">
        <v>9133</v>
      </c>
      <c r="O38" s="282"/>
      <c r="P38" s="282" t="s">
        <v>7775</v>
      </c>
      <c r="Q38" s="280"/>
      <c r="R38" s="261" t="s">
        <v>7561</v>
      </c>
      <c r="S38" s="244"/>
    </row>
    <row r="39" s="249" customFormat="true" ht="16.5" hidden="true" customHeight="true" outlineLevel="0" collapsed="false">
      <c r="A39" s="227">
        <v>45281</v>
      </c>
      <c r="B39" s="228" t="s">
        <v>7306</v>
      </c>
      <c r="C39" s="228" t="s">
        <v>7307</v>
      </c>
      <c r="D39" s="228" t="s">
        <v>9120</v>
      </c>
      <c r="E39" s="251" t="s">
        <v>821</v>
      </c>
      <c r="F39" s="228" t="s">
        <v>7740</v>
      </c>
      <c r="G39" s="228" t="s">
        <v>7741</v>
      </c>
      <c r="H39" s="228" t="s">
        <v>7330</v>
      </c>
      <c r="I39" s="228" t="s">
        <v>7777</v>
      </c>
      <c r="J39" s="228" t="s">
        <v>7778</v>
      </c>
      <c r="K39" s="240"/>
      <c r="L39" s="241">
        <v>278</v>
      </c>
      <c r="M39" s="242" t="s">
        <v>7306</v>
      </c>
      <c r="N39" s="242" t="s">
        <v>8420</v>
      </c>
      <c r="O39" s="242"/>
      <c r="P39" s="242"/>
      <c r="Q39" s="240"/>
      <c r="R39" s="243" t="s">
        <v>7581</v>
      </c>
      <c r="S39" s="244"/>
    </row>
    <row r="40" customFormat="false" ht="16.5" hidden="true" customHeight="true" outlineLevel="0" collapsed="false">
      <c r="A40" s="278">
        <v>45267</v>
      </c>
      <c r="B40" s="261" t="s">
        <v>7306</v>
      </c>
      <c r="C40" s="261" t="s">
        <v>7318</v>
      </c>
      <c r="D40" s="261" t="s">
        <v>9175</v>
      </c>
      <c r="E40" s="261">
        <v>27243</v>
      </c>
      <c r="F40" s="261" t="s">
        <v>7780</v>
      </c>
      <c r="G40" s="261" t="s">
        <v>7781</v>
      </c>
      <c r="H40" s="261" t="s">
        <v>7311</v>
      </c>
      <c r="I40" s="261" t="s">
        <v>7757</v>
      </c>
      <c r="J40" s="261" t="s">
        <v>7782</v>
      </c>
      <c r="K40" s="280"/>
      <c r="L40" s="281">
        <v>1200</v>
      </c>
      <c r="M40" s="282"/>
      <c r="N40" s="282"/>
      <c r="O40" s="282"/>
      <c r="P40" s="282"/>
      <c r="Q40" s="280" t="s">
        <v>7650</v>
      </c>
      <c r="R40" s="261" t="s">
        <v>7561</v>
      </c>
      <c r="S40" s="244"/>
    </row>
    <row r="41" customFormat="false" ht="16.5" hidden="true" customHeight="true" outlineLevel="0" collapsed="false">
      <c r="A41" s="227">
        <v>45281</v>
      </c>
      <c r="B41" s="228" t="s">
        <v>7306</v>
      </c>
      <c r="C41" s="228" t="s">
        <v>7307</v>
      </c>
      <c r="D41" s="228" t="s">
        <v>9121</v>
      </c>
      <c r="E41" s="228">
        <v>5908</v>
      </c>
      <c r="F41" s="228" t="s">
        <v>7784</v>
      </c>
      <c r="G41" s="228" t="s">
        <v>7785</v>
      </c>
      <c r="H41" s="228" t="s">
        <v>7361</v>
      </c>
      <c r="I41" s="228" t="s">
        <v>7786</v>
      </c>
      <c r="J41" s="228" t="s">
        <v>7787</v>
      </c>
      <c r="K41" s="240" t="s">
        <v>7788</v>
      </c>
      <c r="L41" s="241">
        <v>214</v>
      </c>
      <c r="M41" s="242"/>
      <c r="N41" s="242" t="s">
        <v>8420</v>
      </c>
      <c r="O41" s="252"/>
      <c r="P41" s="253" t="s">
        <v>7789</v>
      </c>
      <c r="Q41" s="240" t="s">
        <v>7790</v>
      </c>
      <c r="R41" s="243" t="s">
        <v>7581</v>
      </c>
      <c r="S41" s="244"/>
    </row>
    <row r="42" customFormat="false" ht="16.5" hidden="true" customHeight="true" outlineLevel="0" collapsed="false">
      <c r="A42" s="278">
        <v>45267</v>
      </c>
      <c r="B42" s="261" t="s">
        <v>7306</v>
      </c>
      <c r="C42" s="261" t="s">
        <v>7318</v>
      </c>
      <c r="D42" s="261" t="s">
        <v>9176</v>
      </c>
      <c r="E42" s="261">
        <v>22438</v>
      </c>
      <c r="F42" s="261" t="s">
        <v>7792</v>
      </c>
      <c r="G42" s="261" t="s">
        <v>7793</v>
      </c>
      <c r="H42" s="261" t="s">
        <v>7330</v>
      </c>
      <c r="I42" s="261" t="s">
        <v>7794</v>
      </c>
      <c r="J42" s="261" t="s">
        <v>7795</v>
      </c>
      <c r="K42" s="280"/>
      <c r="L42" s="281">
        <v>323.98</v>
      </c>
      <c r="M42" s="282"/>
      <c r="N42" s="282"/>
      <c r="O42" s="282"/>
      <c r="P42" s="282"/>
      <c r="Q42" s="280" t="s">
        <v>7650</v>
      </c>
      <c r="R42" s="261" t="s">
        <v>7561</v>
      </c>
      <c r="S42" s="244"/>
    </row>
    <row r="43" customFormat="false" ht="16.5" hidden="false" customHeight="true" outlineLevel="0" collapsed="false">
      <c r="A43" s="278">
        <v>45287</v>
      </c>
      <c r="B43" s="261" t="s">
        <v>7306</v>
      </c>
      <c r="C43" s="261" t="s">
        <v>7318</v>
      </c>
      <c r="D43" s="261" t="s">
        <v>9177</v>
      </c>
      <c r="E43" s="261">
        <v>20460</v>
      </c>
      <c r="F43" s="261" t="s">
        <v>7797</v>
      </c>
      <c r="G43" s="261" t="s">
        <v>7798</v>
      </c>
      <c r="H43" s="261" t="s">
        <v>7799</v>
      </c>
      <c r="I43" s="261" t="s">
        <v>7800</v>
      </c>
      <c r="J43" s="261" t="s">
        <v>7801</v>
      </c>
      <c r="K43" s="280"/>
      <c r="L43" s="281">
        <v>369</v>
      </c>
      <c r="M43" s="282"/>
      <c r="N43" s="282"/>
      <c r="O43" s="282"/>
      <c r="P43" s="282"/>
      <c r="Q43" s="280" t="s">
        <v>7802</v>
      </c>
      <c r="R43" s="261"/>
      <c r="S43" s="244"/>
    </row>
    <row r="44" customFormat="false" ht="16.5" hidden="false" customHeight="true" outlineLevel="0" collapsed="false">
      <c r="A44" s="278">
        <v>45278</v>
      </c>
      <c r="B44" s="261" t="s">
        <v>7306</v>
      </c>
      <c r="C44" s="279" t="s">
        <v>7307</v>
      </c>
      <c r="D44" s="279" t="s">
        <v>9178</v>
      </c>
      <c r="E44" s="261">
        <v>21105</v>
      </c>
      <c r="F44" s="261" t="s">
        <v>7468</v>
      </c>
      <c r="G44" s="261" t="s">
        <v>7469</v>
      </c>
      <c r="H44" s="261" t="s">
        <v>7380</v>
      </c>
      <c r="I44" s="261"/>
      <c r="J44" s="261"/>
      <c r="K44" s="280"/>
      <c r="L44" s="281"/>
      <c r="M44" s="282"/>
      <c r="N44" s="282"/>
      <c r="O44" s="282"/>
      <c r="P44" s="282"/>
      <c r="Q44" s="280" t="s">
        <v>7804</v>
      </c>
      <c r="R44" s="261"/>
      <c r="S44" s="244"/>
    </row>
    <row r="45" customFormat="false" ht="16.5" hidden="false" customHeight="true" outlineLevel="0" collapsed="false">
      <c r="A45" s="278">
        <v>45281</v>
      </c>
      <c r="B45" s="261" t="s">
        <v>7306</v>
      </c>
      <c r="C45" s="279" t="s">
        <v>7307</v>
      </c>
      <c r="D45" s="279" t="s">
        <v>9179</v>
      </c>
      <c r="E45" s="261">
        <v>16330</v>
      </c>
      <c r="F45" s="261" t="s">
        <v>7669</v>
      </c>
      <c r="G45" s="261" t="s">
        <v>7806</v>
      </c>
      <c r="H45" s="261" t="s">
        <v>7807</v>
      </c>
      <c r="I45" s="261" t="s">
        <v>7808</v>
      </c>
      <c r="J45" s="261"/>
      <c r="K45" s="280"/>
      <c r="L45" s="281"/>
      <c r="M45" s="282"/>
      <c r="N45" s="282"/>
      <c r="O45" s="282"/>
      <c r="P45" s="282"/>
      <c r="Q45" s="280"/>
      <c r="R45" s="261" t="s">
        <v>7561</v>
      </c>
      <c r="S45" s="244"/>
    </row>
    <row r="46" customFormat="false" ht="16.5" hidden="true" customHeight="true" outlineLevel="0" collapsed="false">
      <c r="A46" s="227">
        <v>45280</v>
      </c>
      <c r="B46" s="228" t="s">
        <v>7591</v>
      </c>
      <c r="C46" s="228"/>
      <c r="D46" s="228" t="s">
        <v>7592</v>
      </c>
      <c r="E46" s="228">
        <v>23280</v>
      </c>
      <c r="F46" s="228" t="s">
        <v>7809</v>
      </c>
      <c r="G46" s="228" t="s">
        <v>7810</v>
      </c>
      <c r="H46" s="228" t="s">
        <v>7380</v>
      </c>
      <c r="I46" s="228" t="s">
        <v>7811</v>
      </c>
      <c r="J46" s="228"/>
      <c r="K46" s="228" t="s">
        <v>9131</v>
      </c>
      <c r="L46" s="241">
        <v>421</v>
      </c>
      <c r="M46" s="242" t="s">
        <v>7591</v>
      </c>
      <c r="N46" s="242" t="s">
        <v>8420</v>
      </c>
      <c r="O46" s="242"/>
      <c r="P46" s="242"/>
      <c r="Q46" s="240" t="s">
        <v>9132</v>
      </c>
      <c r="R46" s="228" t="s">
        <v>7581</v>
      </c>
      <c r="S46" s="251"/>
    </row>
    <row r="47" customFormat="false" ht="16.5" hidden="false" customHeight="true" outlineLevel="0" collapsed="false">
      <c r="A47" s="278"/>
      <c r="B47" s="261"/>
      <c r="C47" s="279"/>
      <c r="D47" s="279"/>
      <c r="E47" s="261"/>
      <c r="F47" s="261"/>
      <c r="G47" s="261"/>
      <c r="H47" s="261"/>
      <c r="I47" s="261"/>
      <c r="J47" s="261"/>
      <c r="K47" s="280"/>
      <c r="L47" s="281" t="n">
        <f aca="false">SUBTOTAL(109,L2:L46)</f>
        <v>7072.65</v>
      </c>
      <c r="M47" s="282"/>
      <c r="N47" s="283"/>
      <c r="O47" s="283"/>
      <c r="P47" s="283"/>
      <c r="Q47" s="280"/>
      <c r="R47" s="281"/>
      <c r="S47" s="244"/>
    </row>
    <row r="48" customFormat="false" ht="16.5" hidden="false" customHeight="true" outlineLevel="0" collapsed="false">
      <c r="A48" s="278"/>
      <c r="B48" s="261"/>
      <c r="C48" s="279"/>
      <c r="D48" s="279"/>
      <c r="E48" s="261"/>
      <c r="F48" s="261"/>
      <c r="G48" s="261"/>
      <c r="H48" s="261"/>
      <c r="I48" s="261"/>
      <c r="J48" s="261"/>
      <c r="K48" s="280"/>
      <c r="L48" s="281"/>
      <c r="M48" s="282"/>
      <c r="N48" s="283"/>
      <c r="O48" s="283"/>
      <c r="P48" s="283"/>
      <c r="Q48" s="280"/>
      <c r="R48" s="281"/>
      <c r="S48" s="244"/>
    </row>
    <row r="49" customFormat="false" ht="16.5" hidden="false" customHeight="true" outlineLevel="0" collapsed="false">
      <c r="A49" s="278"/>
      <c r="B49" s="261"/>
      <c r="C49" s="279"/>
      <c r="D49" s="279"/>
      <c r="E49" s="261"/>
      <c r="F49" s="261"/>
      <c r="G49" s="261"/>
      <c r="H49" s="261"/>
      <c r="I49" s="261"/>
      <c r="J49" s="261"/>
      <c r="K49" s="280"/>
      <c r="L49" s="281"/>
      <c r="M49" s="282"/>
      <c r="N49" s="283"/>
      <c r="O49" s="283"/>
      <c r="P49" s="283"/>
      <c r="Q49" s="280"/>
      <c r="R49" s="281"/>
      <c r="S49" s="244"/>
    </row>
    <row r="50" customFormat="false" ht="16.5" hidden="false" customHeight="true" outlineLevel="0" collapsed="false">
      <c r="A50" s="278"/>
      <c r="B50" s="261"/>
      <c r="C50" s="279"/>
      <c r="D50" s="279"/>
      <c r="E50" s="261"/>
      <c r="F50" s="261"/>
      <c r="G50" s="261"/>
      <c r="H50" s="261"/>
      <c r="I50" s="261"/>
      <c r="J50" s="261"/>
      <c r="K50" s="280"/>
      <c r="L50" s="281"/>
      <c r="M50" s="282"/>
      <c r="N50" s="283"/>
      <c r="O50" s="283"/>
      <c r="P50" s="283"/>
      <c r="Q50" s="280"/>
      <c r="R50" s="281"/>
      <c r="S50" s="244"/>
    </row>
    <row r="51" customFormat="false" ht="16.5" hidden="false" customHeight="true" outlineLevel="0" collapsed="false">
      <c r="A51" s="278"/>
      <c r="B51" s="261"/>
      <c r="C51" s="279"/>
      <c r="D51" s="279"/>
      <c r="E51" s="261"/>
      <c r="F51" s="261"/>
      <c r="G51" s="261"/>
      <c r="H51" s="261"/>
      <c r="I51" s="261"/>
      <c r="J51" s="261"/>
      <c r="K51" s="280"/>
      <c r="L51" s="281"/>
      <c r="M51" s="282"/>
      <c r="N51" s="283"/>
      <c r="O51" s="283"/>
      <c r="P51" s="283"/>
      <c r="Q51" s="280"/>
      <c r="R51" s="281"/>
      <c r="S51" s="244"/>
    </row>
    <row r="52" customFormat="false" ht="16.5" hidden="false" customHeight="true" outlineLevel="0" collapsed="false">
      <c r="A52" s="278"/>
      <c r="B52" s="261"/>
      <c r="C52" s="279"/>
      <c r="D52" s="279"/>
      <c r="E52" s="261"/>
      <c r="F52" s="261"/>
      <c r="G52" s="261"/>
      <c r="H52" s="261"/>
      <c r="I52" s="261"/>
      <c r="J52" s="261"/>
      <c r="K52" s="280"/>
      <c r="L52" s="281"/>
      <c r="M52" s="282"/>
      <c r="N52" s="283"/>
      <c r="O52" s="283"/>
      <c r="P52" s="283"/>
      <c r="Q52" s="280"/>
      <c r="R52" s="281"/>
      <c r="S52" s="244"/>
    </row>
    <row r="53" customFormat="false" ht="16.5" hidden="false" customHeight="true" outlineLevel="0" collapsed="false">
      <c r="A53" s="278"/>
      <c r="B53" s="261"/>
      <c r="C53" s="279"/>
      <c r="D53" s="279"/>
      <c r="E53" s="261"/>
      <c r="F53" s="261"/>
      <c r="G53" s="261"/>
      <c r="H53" s="261"/>
      <c r="I53" s="261"/>
      <c r="J53" s="261"/>
      <c r="K53" s="280"/>
      <c r="L53" s="281"/>
      <c r="M53" s="282"/>
      <c r="N53" s="283"/>
      <c r="O53" s="283"/>
      <c r="P53" s="283"/>
      <c r="Q53" s="280"/>
      <c r="R53" s="281"/>
      <c r="S53" s="244"/>
    </row>
    <row r="54" customFormat="false" ht="16.5" hidden="false" customHeight="true" outlineLevel="0" collapsed="false">
      <c r="A54" s="278"/>
      <c r="B54" s="261"/>
      <c r="C54" s="279"/>
      <c r="D54" s="279"/>
      <c r="E54" s="261"/>
      <c r="F54" s="261"/>
      <c r="G54" s="261"/>
      <c r="H54" s="261"/>
      <c r="I54" s="261"/>
      <c r="J54" s="261"/>
      <c r="K54" s="280"/>
      <c r="L54" s="281"/>
      <c r="M54" s="282"/>
      <c r="N54" s="283"/>
      <c r="O54" s="283"/>
      <c r="P54" s="283"/>
      <c r="Q54" s="280"/>
      <c r="R54" s="281"/>
      <c r="S54" s="244"/>
    </row>
    <row r="55" customFormat="false" ht="16.5" hidden="false" customHeight="true" outlineLevel="0" collapsed="false">
      <c r="A55" s="278"/>
      <c r="B55" s="261"/>
      <c r="C55" s="279"/>
      <c r="D55" s="279"/>
      <c r="E55" s="261"/>
      <c r="F55" s="261"/>
      <c r="G55" s="261"/>
      <c r="H55" s="261"/>
      <c r="I55" s="261"/>
      <c r="J55" s="261"/>
      <c r="K55" s="280"/>
      <c r="L55" s="281"/>
      <c r="M55" s="282"/>
      <c r="N55" s="283"/>
      <c r="O55" s="283"/>
      <c r="P55" s="283"/>
      <c r="Q55" s="280"/>
      <c r="R55" s="281"/>
      <c r="S55" s="244"/>
    </row>
    <row r="56" customFormat="false" ht="16.5" hidden="false" customHeight="true" outlineLevel="0" collapsed="false">
      <c r="A56" s="278"/>
      <c r="B56" s="261"/>
      <c r="C56" s="279"/>
      <c r="D56" s="279"/>
      <c r="E56" s="261"/>
      <c r="F56" s="261"/>
      <c r="G56" s="261"/>
      <c r="H56" s="261"/>
      <c r="I56" s="261"/>
      <c r="J56" s="261"/>
      <c r="K56" s="280"/>
      <c r="L56" s="281"/>
      <c r="M56" s="282"/>
      <c r="N56" s="283"/>
      <c r="O56" s="283"/>
      <c r="P56" s="283"/>
      <c r="Q56" s="280"/>
      <c r="R56" s="281"/>
      <c r="S56" s="244"/>
    </row>
    <row r="57" customFormat="false" ht="16.5" hidden="false" customHeight="true" outlineLevel="0" collapsed="false">
      <c r="A57" s="278"/>
      <c r="B57" s="261"/>
      <c r="C57" s="279"/>
      <c r="D57" s="279"/>
      <c r="E57" s="261"/>
      <c r="F57" s="261"/>
      <c r="G57" s="261"/>
      <c r="H57" s="261"/>
      <c r="I57" s="261"/>
      <c r="J57" s="261"/>
      <c r="K57" s="280"/>
      <c r="L57" s="281"/>
      <c r="M57" s="282"/>
      <c r="N57" s="283"/>
      <c r="O57" s="283"/>
      <c r="P57" s="283"/>
      <c r="Q57" s="280"/>
      <c r="R57" s="281"/>
      <c r="S57" s="244"/>
    </row>
    <row r="58" customFormat="false" ht="16.5" hidden="false" customHeight="true" outlineLevel="0" collapsed="false">
      <c r="A58" s="278"/>
      <c r="B58" s="261"/>
      <c r="C58" s="279"/>
      <c r="D58" s="279"/>
      <c r="E58" s="261"/>
      <c r="F58" s="261"/>
      <c r="G58" s="261"/>
      <c r="H58" s="261"/>
      <c r="I58" s="261"/>
      <c r="J58" s="261"/>
      <c r="K58" s="280"/>
      <c r="L58" s="281"/>
      <c r="M58" s="282"/>
      <c r="N58" s="283"/>
      <c r="O58" s="283"/>
      <c r="P58" s="283"/>
      <c r="Q58" s="280"/>
      <c r="R58" s="281"/>
      <c r="S58" s="244"/>
    </row>
    <row r="59" customFormat="false" ht="16.5" hidden="false" customHeight="true" outlineLevel="0" collapsed="false">
      <c r="A59" s="278"/>
      <c r="B59" s="261"/>
      <c r="C59" s="279"/>
      <c r="D59" s="279"/>
      <c r="E59" s="261"/>
      <c r="F59" s="261"/>
      <c r="G59" s="261"/>
      <c r="H59" s="261"/>
      <c r="I59" s="261"/>
      <c r="J59" s="261"/>
      <c r="K59" s="280"/>
      <c r="L59" s="281"/>
      <c r="M59" s="282"/>
      <c r="N59" s="283"/>
      <c r="O59" s="283"/>
      <c r="P59" s="283"/>
      <c r="Q59" s="280"/>
      <c r="R59" s="281"/>
      <c r="S59" s="244"/>
    </row>
    <row r="60" customFormat="false" ht="16.5" hidden="false" customHeight="true" outlineLevel="0" collapsed="false">
      <c r="A60" s="278"/>
      <c r="B60" s="261"/>
      <c r="C60" s="279"/>
      <c r="D60" s="279"/>
      <c r="E60" s="261"/>
      <c r="F60" s="261"/>
      <c r="G60" s="261"/>
      <c r="H60" s="261"/>
      <c r="I60" s="261"/>
      <c r="J60" s="261"/>
      <c r="K60" s="280"/>
      <c r="L60" s="281"/>
      <c r="M60" s="282"/>
      <c r="N60" s="283"/>
      <c r="O60" s="283"/>
      <c r="P60" s="283"/>
      <c r="Q60" s="280"/>
      <c r="R60" s="281"/>
      <c r="S60" s="244"/>
    </row>
    <row r="61" customFormat="false" ht="16.5" hidden="false" customHeight="true" outlineLevel="0" collapsed="false">
      <c r="A61" s="278"/>
      <c r="B61" s="261"/>
      <c r="C61" s="279"/>
      <c r="D61" s="279"/>
      <c r="E61" s="261"/>
      <c r="F61" s="261"/>
      <c r="G61" s="261"/>
      <c r="H61" s="261"/>
      <c r="I61" s="261"/>
      <c r="J61" s="261"/>
      <c r="K61" s="280"/>
      <c r="L61" s="281"/>
      <c r="M61" s="282"/>
      <c r="N61" s="283"/>
      <c r="O61" s="283"/>
      <c r="P61" s="283"/>
      <c r="Q61" s="280"/>
      <c r="R61" s="281"/>
      <c r="S61" s="244"/>
    </row>
    <row r="62" customFormat="false" ht="16.5" hidden="false" customHeight="true" outlineLevel="0" collapsed="false">
      <c r="A62" s="278"/>
      <c r="B62" s="261"/>
      <c r="C62" s="279"/>
      <c r="D62" s="279"/>
      <c r="E62" s="261"/>
      <c r="F62" s="261"/>
      <c r="G62" s="261"/>
      <c r="H62" s="261"/>
      <c r="I62" s="261"/>
      <c r="J62" s="261"/>
      <c r="K62" s="280"/>
      <c r="L62" s="281"/>
      <c r="M62" s="282"/>
      <c r="N62" s="283"/>
      <c r="O62" s="283"/>
      <c r="P62" s="283"/>
      <c r="Q62" s="280"/>
      <c r="R62" s="281"/>
      <c r="S62" s="244"/>
    </row>
    <row r="63" customFormat="false" ht="16.5" hidden="false" customHeight="true" outlineLevel="0" collapsed="false">
      <c r="A63" s="278"/>
      <c r="B63" s="261"/>
      <c r="C63" s="279"/>
      <c r="D63" s="279"/>
      <c r="E63" s="261"/>
      <c r="F63" s="261"/>
      <c r="G63" s="261"/>
      <c r="H63" s="261"/>
      <c r="I63" s="261"/>
      <c r="J63" s="261"/>
      <c r="K63" s="280"/>
      <c r="L63" s="281"/>
      <c r="M63" s="282"/>
      <c r="N63" s="283"/>
      <c r="O63" s="283"/>
      <c r="P63" s="283"/>
      <c r="Q63" s="280"/>
      <c r="R63" s="281"/>
      <c r="S63" s="244"/>
    </row>
    <row r="64" customFormat="false" ht="16.5" hidden="false" customHeight="true" outlineLevel="0" collapsed="false">
      <c r="A64" s="278"/>
      <c r="B64" s="261"/>
      <c r="C64" s="279"/>
      <c r="D64" s="279"/>
      <c r="E64" s="261"/>
      <c r="F64" s="261"/>
      <c r="G64" s="261"/>
      <c r="H64" s="261"/>
      <c r="I64" s="261"/>
      <c r="J64" s="261"/>
      <c r="K64" s="280"/>
      <c r="L64" s="281"/>
      <c r="M64" s="282"/>
      <c r="N64" s="283"/>
      <c r="O64" s="283"/>
      <c r="P64" s="283"/>
      <c r="Q64" s="280"/>
      <c r="R64" s="281"/>
      <c r="S64" s="244"/>
    </row>
    <row r="65" customFormat="false" ht="16.5" hidden="false" customHeight="true" outlineLevel="0" collapsed="false">
      <c r="A65" s="278"/>
      <c r="B65" s="261"/>
      <c r="C65" s="279"/>
      <c r="D65" s="279"/>
      <c r="E65" s="261"/>
      <c r="F65" s="261"/>
      <c r="G65" s="261"/>
      <c r="H65" s="261"/>
      <c r="I65" s="261"/>
      <c r="J65" s="261"/>
      <c r="K65" s="280"/>
      <c r="L65" s="281"/>
      <c r="M65" s="282"/>
      <c r="N65" s="283"/>
      <c r="O65" s="283"/>
      <c r="P65" s="283"/>
      <c r="Q65" s="280"/>
      <c r="R65" s="281"/>
      <c r="S65" s="244"/>
    </row>
    <row r="66" customFormat="false" ht="16.5" hidden="false" customHeight="true" outlineLevel="0" collapsed="false">
      <c r="A66" s="278"/>
      <c r="B66" s="261"/>
      <c r="C66" s="279"/>
      <c r="D66" s="279"/>
      <c r="E66" s="261"/>
      <c r="F66" s="261"/>
      <c r="G66" s="261"/>
      <c r="H66" s="261"/>
      <c r="I66" s="261"/>
      <c r="J66" s="261"/>
      <c r="K66" s="280"/>
      <c r="L66" s="281"/>
      <c r="M66" s="282"/>
      <c r="N66" s="283"/>
      <c r="O66" s="283"/>
      <c r="P66" s="283"/>
      <c r="Q66" s="280"/>
      <c r="R66" s="281"/>
      <c r="S66" s="244"/>
    </row>
    <row r="67" customFormat="false" ht="16.5" hidden="false" customHeight="true" outlineLevel="0" collapsed="false">
      <c r="A67" s="278"/>
      <c r="B67" s="261"/>
      <c r="C67" s="279"/>
      <c r="D67" s="279"/>
      <c r="E67" s="261"/>
      <c r="F67" s="261"/>
      <c r="G67" s="261"/>
      <c r="H67" s="261"/>
      <c r="I67" s="261"/>
      <c r="J67" s="261"/>
      <c r="K67" s="280"/>
      <c r="L67" s="281"/>
      <c r="M67" s="282"/>
      <c r="N67" s="283"/>
      <c r="O67" s="283"/>
      <c r="P67" s="283"/>
      <c r="Q67" s="280"/>
      <c r="R67" s="281"/>
      <c r="S67" s="244"/>
    </row>
    <row r="68" customFormat="false" ht="16.5" hidden="false" customHeight="true" outlineLevel="0" collapsed="false">
      <c r="A68" s="278"/>
      <c r="B68" s="261"/>
      <c r="C68" s="279"/>
      <c r="D68" s="279"/>
      <c r="E68" s="261"/>
      <c r="F68" s="261"/>
      <c r="G68" s="261"/>
      <c r="H68" s="261"/>
      <c r="I68" s="261"/>
      <c r="J68" s="261"/>
      <c r="K68" s="280"/>
      <c r="L68" s="281"/>
      <c r="M68" s="282"/>
      <c r="N68" s="283"/>
      <c r="O68" s="283"/>
      <c r="P68" s="283"/>
      <c r="Q68" s="280"/>
      <c r="R68" s="281"/>
      <c r="S68" s="244"/>
    </row>
    <row r="69" customFormat="false" ht="16.5" hidden="false" customHeight="true" outlineLevel="0" collapsed="false">
      <c r="A69" s="278"/>
      <c r="B69" s="261"/>
      <c r="C69" s="279"/>
      <c r="D69" s="279"/>
      <c r="E69" s="261"/>
      <c r="F69" s="261"/>
      <c r="G69" s="261"/>
      <c r="H69" s="261"/>
      <c r="I69" s="261"/>
      <c r="J69" s="261"/>
      <c r="K69" s="280"/>
      <c r="L69" s="281"/>
      <c r="M69" s="282"/>
      <c r="N69" s="283"/>
      <c r="O69" s="283"/>
      <c r="P69" s="283"/>
      <c r="Q69" s="280"/>
      <c r="R69" s="281"/>
      <c r="S69" s="244"/>
    </row>
    <row r="70" customFormat="false" ht="16.5" hidden="false" customHeight="true" outlineLevel="0" collapsed="false">
      <c r="A70" s="278"/>
      <c r="B70" s="261"/>
      <c r="C70" s="279"/>
      <c r="D70" s="279"/>
      <c r="E70" s="261"/>
      <c r="F70" s="261"/>
      <c r="G70" s="261"/>
      <c r="H70" s="261"/>
      <c r="I70" s="261"/>
      <c r="J70" s="261"/>
      <c r="K70" s="280"/>
      <c r="L70" s="281"/>
      <c r="M70" s="282"/>
      <c r="N70" s="283"/>
      <c r="O70" s="283"/>
      <c r="P70" s="283"/>
      <c r="Q70" s="280"/>
      <c r="R70" s="281"/>
      <c r="S70" s="244"/>
    </row>
    <row r="71" customFormat="false" ht="16.5" hidden="false" customHeight="true" outlineLevel="0" collapsed="false">
      <c r="A71" s="278"/>
      <c r="B71" s="261"/>
      <c r="C71" s="279"/>
      <c r="D71" s="279"/>
      <c r="E71" s="261"/>
      <c r="F71" s="261"/>
      <c r="G71" s="261"/>
      <c r="H71" s="261"/>
      <c r="I71" s="261"/>
      <c r="J71" s="261"/>
      <c r="K71" s="280"/>
      <c r="L71" s="281"/>
      <c r="M71" s="282"/>
      <c r="N71" s="283"/>
      <c r="O71" s="283"/>
      <c r="P71" s="283"/>
      <c r="Q71" s="280"/>
      <c r="R71" s="281"/>
      <c r="S71" s="244"/>
    </row>
    <row r="72" customFormat="false" ht="16.5" hidden="false" customHeight="true" outlineLevel="0" collapsed="false">
      <c r="A72" s="278"/>
      <c r="B72" s="261"/>
      <c r="C72" s="279"/>
      <c r="D72" s="279"/>
      <c r="E72" s="261"/>
      <c r="F72" s="261"/>
      <c r="G72" s="261"/>
      <c r="H72" s="261"/>
      <c r="I72" s="261"/>
      <c r="J72" s="261"/>
      <c r="K72" s="280"/>
      <c r="L72" s="281"/>
      <c r="M72" s="282"/>
      <c r="N72" s="283"/>
      <c r="O72" s="283"/>
      <c r="P72" s="283"/>
      <c r="Q72" s="280"/>
      <c r="R72" s="281"/>
      <c r="S72" s="244"/>
    </row>
    <row r="73" customFormat="false" ht="16.5" hidden="false" customHeight="true" outlineLevel="0" collapsed="false">
      <c r="A73" s="278"/>
      <c r="B73" s="261"/>
      <c r="C73" s="279"/>
      <c r="D73" s="279"/>
      <c r="E73" s="261"/>
      <c r="F73" s="261"/>
      <c r="G73" s="261"/>
      <c r="H73" s="261"/>
      <c r="I73" s="261"/>
      <c r="J73" s="261"/>
      <c r="K73" s="280"/>
      <c r="L73" s="281"/>
      <c r="M73" s="282"/>
      <c r="N73" s="283"/>
      <c r="O73" s="283"/>
      <c r="P73" s="283"/>
      <c r="Q73" s="280"/>
      <c r="R73" s="281"/>
      <c r="S73" s="244"/>
    </row>
    <row r="74" customFormat="false" ht="16.5" hidden="false" customHeight="true" outlineLevel="0" collapsed="false">
      <c r="A74" s="278"/>
      <c r="B74" s="261"/>
      <c r="C74" s="279"/>
      <c r="D74" s="279"/>
      <c r="E74" s="261"/>
      <c r="F74" s="261"/>
      <c r="G74" s="261"/>
      <c r="H74" s="261"/>
      <c r="I74" s="261"/>
      <c r="J74" s="261"/>
      <c r="K74" s="280"/>
      <c r="L74" s="281"/>
      <c r="M74" s="282"/>
      <c r="N74" s="283"/>
      <c r="O74" s="283"/>
      <c r="P74" s="283"/>
      <c r="Q74" s="280"/>
      <c r="R74" s="281"/>
      <c r="S74" s="244"/>
    </row>
    <row r="75" customFormat="false" ht="16.5" hidden="false" customHeight="true" outlineLevel="0" collapsed="false">
      <c r="A75" s="278"/>
      <c r="B75" s="261"/>
      <c r="C75" s="279"/>
      <c r="D75" s="279"/>
      <c r="E75" s="261"/>
      <c r="F75" s="261"/>
      <c r="G75" s="261"/>
      <c r="H75" s="261"/>
      <c r="I75" s="261"/>
      <c r="J75" s="261"/>
      <c r="K75" s="280"/>
      <c r="L75" s="281"/>
      <c r="M75" s="282"/>
      <c r="N75" s="283"/>
      <c r="O75" s="283"/>
      <c r="P75" s="283"/>
      <c r="Q75" s="280"/>
      <c r="R75" s="281"/>
      <c r="S75" s="244"/>
    </row>
    <row r="76" customFormat="false" ht="16.5" hidden="false" customHeight="true" outlineLevel="0" collapsed="false">
      <c r="A76" s="278"/>
      <c r="B76" s="261"/>
      <c r="C76" s="279"/>
      <c r="D76" s="279"/>
      <c r="E76" s="261"/>
      <c r="F76" s="261"/>
      <c r="G76" s="261"/>
      <c r="H76" s="261"/>
      <c r="I76" s="261"/>
      <c r="J76" s="261"/>
      <c r="K76" s="280"/>
      <c r="L76" s="281"/>
      <c r="M76" s="282"/>
      <c r="N76" s="283"/>
      <c r="O76" s="283"/>
      <c r="P76" s="283"/>
      <c r="Q76" s="280"/>
      <c r="R76" s="281"/>
      <c r="S76" s="244"/>
    </row>
    <row r="77" customFormat="false" ht="16.5" hidden="false" customHeight="true" outlineLevel="0" collapsed="false">
      <c r="A77" s="278"/>
      <c r="B77" s="261"/>
      <c r="C77" s="279"/>
      <c r="D77" s="279"/>
      <c r="E77" s="261"/>
      <c r="F77" s="261"/>
      <c r="G77" s="261"/>
      <c r="H77" s="261"/>
      <c r="I77" s="261"/>
      <c r="J77" s="261"/>
      <c r="K77" s="280"/>
      <c r="L77" s="281"/>
      <c r="M77" s="282"/>
      <c r="N77" s="283"/>
      <c r="O77" s="283"/>
      <c r="P77" s="283"/>
      <c r="Q77" s="280"/>
      <c r="R77" s="281"/>
      <c r="S77" s="244"/>
    </row>
    <row r="78" customFormat="false" ht="16.5" hidden="false" customHeight="true" outlineLevel="0" collapsed="false">
      <c r="A78" s="278"/>
      <c r="B78" s="261"/>
      <c r="C78" s="279"/>
      <c r="D78" s="279"/>
      <c r="E78" s="261"/>
      <c r="F78" s="261"/>
      <c r="G78" s="261"/>
      <c r="H78" s="261"/>
      <c r="I78" s="261"/>
      <c r="J78" s="261"/>
      <c r="K78" s="280"/>
      <c r="L78" s="281"/>
      <c r="M78" s="282"/>
      <c r="N78" s="283"/>
      <c r="O78" s="283"/>
      <c r="P78" s="283"/>
      <c r="Q78" s="280"/>
      <c r="R78" s="281"/>
      <c r="S78" s="244"/>
    </row>
    <row r="79" customFormat="false" ht="16.5" hidden="false" customHeight="true" outlineLevel="0" collapsed="false">
      <c r="A79" s="278"/>
      <c r="B79" s="261"/>
      <c r="C79" s="279"/>
      <c r="D79" s="279"/>
      <c r="E79" s="261"/>
      <c r="F79" s="261"/>
      <c r="G79" s="261"/>
      <c r="H79" s="261"/>
      <c r="I79" s="261"/>
      <c r="J79" s="261"/>
      <c r="K79" s="280"/>
      <c r="L79" s="281"/>
      <c r="M79" s="282"/>
      <c r="N79" s="283"/>
      <c r="O79" s="283"/>
      <c r="P79" s="283"/>
      <c r="Q79" s="280"/>
      <c r="R79" s="281"/>
      <c r="S79" s="244"/>
    </row>
    <row r="80" customFormat="false" ht="16.5" hidden="false" customHeight="true" outlineLevel="0" collapsed="false">
      <c r="A80" s="278"/>
      <c r="B80" s="261"/>
      <c r="C80" s="279"/>
      <c r="D80" s="279"/>
      <c r="E80" s="261"/>
      <c r="F80" s="261"/>
      <c r="G80" s="261"/>
      <c r="H80" s="261"/>
      <c r="I80" s="261"/>
      <c r="J80" s="261"/>
      <c r="K80" s="280"/>
      <c r="L80" s="281"/>
      <c r="M80" s="282"/>
      <c r="N80" s="283"/>
      <c r="O80" s="283"/>
      <c r="P80" s="283"/>
      <c r="Q80" s="280"/>
      <c r="R80" s="281"/>
      <c r="S80" s="244"/>
    </row>
    <row r="81" customFormat="false" ht="16.5" hidden="false" customHeight="true" outlineLevel="0" collapsed="false">
      <c r="A81" s="278"/>
      <c r="B81" s="261"/>
      <c r="C81" s="279"/>
      <c r="D81" s="279"/>
      <c r="E81" s="261"/>
      <c r="F81" s="261"/>
      <c r="G81" s="261"/>
      <c r="H81" s="261"/>
      <c r="I81" s="261"/>
      <c r="J81" s="261"/>
      <c r="K81" s="280"/>
      <c r="L81" s="281"/>
      <c r="M81" s="282"/>
      <c r="N81" s="283"/>
      <c r="O81" s="283"/>
      <c r="P81" s="283"/>
      <c r="Q81" s="280"/>
      <c r="R81" s="281"/>
      <c r="S81" s="244"/>
    </row>
    <row r="82" customFormat="false" ht="16.5" hidden="false" customHeight="true" outlineLevel="0" collapsed="false">
      <c r="A82" s="278"/>
      <c r="B82" s="261"/>
      <c r="C82" s="279"/>
      <c r="D82" s="279"/>
      <c r="E82" s="261"/>
      <c r="F82" s="261"/>
      <c r="G82" s="261"/>
      <c r="H82" s="261"/>
      <c r="I82" s="261"/>
      <c r="J82" s="261"/>
      <c r="K82" s="280"/>
      <c r="L82" s="281"/>
      <c r="M82" s="282"/>
      <c r="N82" s="283"/>
      <c r="O82" s="283"/>
      <c r="P82" s="283"/>
      <c r="Q82" s="280"/>
      <c r="R82" s="281"/>
      <c r="S82" s="244"/>
    </row>
    <row r="83" customFormat="false" ht="16.5" hidden="false" customHeight="true" outlineLevel="0" collapsed="false">
      <c r="A83" s="278"/>
      <c r="B83" s="261"/>
      <c r="C83" s="279"/>
      <c r="D83" s="279"/>
      <c r="E83" s="261"/>
      <c r="F83" s="261"/>
      <c r="G83" s="261"/>
      <c r="H83" s="261"/>
      <c r="I83" s="261"/>
      <c r="J83" s="261"/>
      <c r="K83" s="280"/>
      <c r="L83" s="281"/>
      <c r="M83" s="282"/>
      <c r="N83" s="283"/>
      <c r="O83" s="283"/>
      <c r="P83" s="283"/>
      <c r="Q83" s="280"/>
      <c r="R83" s="281"/>
      <c r="S83" s="244"/>
    </row>
    <row r="84" customFormat="false" ht="16.5" hidden="false" customHeight="true" outlineLevel="0" collapsed="false">
      <c r="A84" s="278"/>
      <c r="B84" s="261"/>
      <c r="C84" s="279"/>
      <c r="D84" s="279"/>
      <c r="E84" s="261"/>
      <c r="F84" s="261"/>
      <c r="G84" s="261"/>
      <c r="H84" s="261"/>
      <c r="I84" s="261"/>
      <c r="J84" s="261"/>
      <c r="K84" s="280"/>
      <c r="L84" s="281"/>
      <c r="M84" s="282"/>
      <c r="N84" s="283"/>
      <c r="O84" s="283"/>
      <c r="P84" s="283"/>
      <c r="Q84" s="280"/>
      <c r="R84" s="281"/>
      <c r="S84" s="244"/>
    </row>
    <row r="85" customFormat="false" ht="16.5" hidden="false" customHeight="true" outlineLevel="0" collapsed="false">
      <c r="A85" s="278"/>
      <c r="B85" s="261"/>
      <c r="C85" s="279"/>
      <c r="D85" s="279"/>
      <c r="E85" s="261"/>
      <c r="F85" s="261"/>
      <c r="G85" s="261"/>
      <c r="H85" s="261"/>
      <c r="I85" s="261"/>
      <c r="J85" s="261"/>
      <c r="K85" s="280"/>
      <c r="L85" s="281"/>
      <c r="M85" s="282"/>
      <c r="N85" s="283"/>
      <c r="O85" s="283"/>
      <c r="P85" s="283"/>
      <c r="Q85" s="280"/>
      <c r="R85" s="281"/>
      <c r="S85" s="244"/>
    </row>
    <row r="86" customFormat="false" ht="16.5" hidden="false" customHeight="true" outlineLevel="0" collapsed="false">
      <c r="A86" s="278"/>
      <c r="B86" s="261"/>
      <c r="C86" s="279"/>
      <c r="D86" s="279"/>
      <c r="E86" s="261"/>
      <c r="F86" s="261"/>
      <c r="G86" s="261"/>
      <c r="H86" s="261"/>
      <c r="I86" s="261"/>
      <c r="J86" s="261"/>
      <c r="K86" s="280"/>
      <c r="L86" s="281"/>
      <c r="M86" s="282"/>
      <c r="N86" s="283"/>
      <c r="O86" s="283"/>
      <c r="P86" s="283"/>
      <c r="Q86" s="280"/>
      <c r="R86" s="281"/>
      <c r="S86" s="244"/>
    </row>
    <row r="87" customFormat="false" ht="16.5" hidden="false" customHeight="true" outlineLevel="0" collapsed="false">
      <c r="A87" s="278"/>
      <c r="B87" s="261"/>
      <c r="C87" s="279"/>
      <c r="D87" s="279"/>
      <c r="E87" s="261"/>
      <c r="F87" s="261"/>
      <c r="G87" s="261"/>
      <c r="H87" s="261"/>
      <c r="I87" s="261"/>
      <c r="J87" s="261"/>
      <c r="K87" s="280"/>
      <c r="L87" s="281"/>
      <c r="M87" s="282"/>
      <c r="N87" s="283"/>
      <c r="O87" s="283"/>
      <c r="P87" s="283"/>
      <c r="Q87" s="280"/>
      <c r="R87" s="281"/>
      <c r="S87" s="244"/>
    </row>
    <row r="88" customFormat="false" ht="16.5" hidden="false" customHeight="true" outlineLevel="0" collapsed="false">
      <c r="A88" s="278"/>
      <c r="B88" s="261"/>
      <c r="C88" s="279"/>
      <c r="D88" s="279"/>
      <c r="E88" s="261"/>
      <c r="F88" s="261"/>
      <c r="G88" s="261"/>
      <c r="H88" s="261"/>
      <c r="I88" s="261"/>
      <c r="J88" s="261"/>
      <c r="K88" s="280"/>
      <c r="L88" s="281"/>
      <c r="M88" s="282"/>
      <c r="N88" s="283"/>
      <c r="O88" s="283"/>
      <c r="P88" s="283"/>
      <c r="Q88" s="280"/>
      <c r="R88" s="281"/>
      <c r="S88" s="244"/>
    </row>
    <row r="89" customFormat="false" ht="16.5" hidden="false" customHeight="true" outlineLevel="0" collapsed="false">
      <c r="A89" s="278"/>
      <c r="B89" s="261"/>
      <c r="C89" s="279"/>
      <c r="D89" s="279"/>
      <c r="E89" s="261"/>
      <c r="F89" s="261"/>
      <c r="G89" s="261"/>
      <c r="H89" s="261"/>
      <c r="I89" s="261"/>
      <c r="J89" s="261"/>
      <c r="K89" s="280"/>
      <c r="L89" s="281"/>
      <c r="M89" s="282"/>
      <c r="N89" s="283"/>
      <c r="O89" s="283"/>
      <c r="P89" s="283"/>
      <c r="Q89" s="280"/>
      <c r="R89" s="281"/>
      <c r="S89" s="244"/>
    </row>
    <row r="90" customFormat="false" ht="16.5" hidden="false" customHeight="true" outlineLevel="0" collapsed="false">
      <c r="A90" s="278"/>
      <c r="B90" s="261"/>
      <c r="C90" s="279"/>
      <c r="D90" s="279"/>
      <c r="E90" s="261"/>
      <c r="F90" s="261"/>
      <c r="G90" s="261"/>
      <c r="H90" s="261"/>
      <c r="I90" s="261"/>
      <c r="J90" s="261"/>
      <c r="K90" s="280"/>
      <c r="L90" s="281"/>
      <c r="M90" s="282"/>
      <c r="N90" s="283"/>
      <c r="O90" s="283"/>
      <c r="P90" s="283"/>
      <c r="Q90" s="280"/>
      <c r="R90" s="281"/>
      <c r="S90" s="244"/>
    </row>
    <row r="91" customFormat="false" ht="16.5" hidden="false" customHeight="true" outlineLevel="0" collapsed="false">
      <c r="A91" s="278"/>
      <c r="B91" s="261"/>
      <c r="C91" s="279"/>
      <c r="D91" s="279"/>
      <c r="E91" s="261"/>
      <c r="F91" s="261"/>
      <c r="G91" s="261"/>
      <c r="H91" s="261"/>
      <c r="I91" s="261"/>
      <c r="J91" s="261"/>
      <c r="K91" s="280"/>
      <c r="L91" s="281"/>
      <c r="M91" s="282"/>
      <c r="N91" s="283"/>
      <c r="O91" s="283"/>
      <c r="P91" s="283"/>
      <c r="Q91" s="280"/>
      <c r="R91" s="281"/>
      <c r="S91" s="244"/>
    </row>
    <row r="92" customFormat="false" ht="16.5" hidden="false" customHeight="true" outlineLevel="0" collapsed="false">
      <c r="A92" s="278"/>
      <c r="B92" s="261"/>
      <c r="C92" s="279"/>
      <c r="D92" s="279"/>
      <c r="E92" s="261"/>
      <c r="F92" s="261"/>
      <c r="G92" s="261"/>
      <c r="H92" s="261"/>
      <c r="I92" s="261"/>
      <c r="J92" s="261"/>
      <c r="K92" s="280"/>
      <c r="L92" s="281"/>
      <c r="M92" s="282"/>
      <c r="N92" s="283"/>
      <c r="O92" s="283"/>
      <c r="P92" s="283"/>
      <c r="Q92" s="280"/>
      <c r="R92" s="281"/>
      <c r="S92" s="244"/>
    </row>
    <row r="93" customFormat="false" ht="16.5" hidden="false" customHeight="true" outlineLevel="0" collapsed="false">
      <c r="A93" s="278"/>
      <c r="B93" s="261"/>
      <c r="C93" s="279"/>
      <c r="D93" s="279"/>
      <c r="E93" s="261"/>
      <c r="F93" s="261"/>
      <c r="G93" s="261"/>
      <c r="H93" s="261"/>
      <c r="I93" s="261"/>
      <c r="J93" s="261"/>
      <c r="K93" s="280"/>
      <c r="L93" s="281"/>
      <c r="M93" s="282"/>
      <c r="N93" s="283"/>
      <c r="O93" s="283"/>
      <c r="P93" s="283"/>
      <c r="Q93" s="280"/>
      <c r="R93" s="281"/>
      <c r="S93" s="244"/>
    </row>
    <row r="94" customFormat="false" ht="16.5" hidden="false" customHeight="true" outlineLevel="0" collapsed="false">
      <c r="A94" s="278"/>
      <c r="B94" s="261"/>
      <c r="C94" s="279"/>
      <c r="D94" s="279"/>
      <c r="E94" s="261"/>
      <c r="F94" s="261"/>
      <c r="G94" s="261"/>
      <c r="H94" s="261"/>
      <c r="I94" s="261"/>
      <c r="J94" s="261"/>
      <c r="K94" s="280"/>
      <c r="L94" s="281"/>
      <c r="M94" s="282"/>
      <c r="N94" s="283"/>
      <c r="O94" s="283"/>
      <c r="P94" s="283"/>
      <c r="Q94" s="280"/>
      <c r="R94" s="281"/>
      <c r="S94" s="244"/>
    </row>
    <row r="95" customFormat="false" ht="16.5" hidden="false" customHeight="true" outlineLevel="0" collapsed="false">
      <c r="A95" s="278"/>
      <c r="B95" s="261"/>
      <c r="C95" s="279"/>
      <c r="D95" s="279"/>
      <c r="E95" s="261"/>
      <c r="F95" s="261"/>
      <c r="G95" s="261"/>
      <c r="H95" s="261"/>
      <c r="I95" s="261"/>
      <c r="J95" s="261"/>
      <c r="K95" s="280"/>
      <c r="L95" s="281"/>
      <c r="M95" s="282"/>
      <c r="N95" s="283"/>
      <c r="O95" s="283"/>
      <c r="P95" s="283"/>
      <c r="Q95" s="280"/>
      <c r="R95" s="281"/>
      <c r="S95" s="244"/>
    </row>
    <row r="96" customFormat="false" ht="16.5" hidden="false" customHeight="true" outlineLevel="0" collapsed="false">
      <c r="A96" s="278"/>
      <c r="B96" s="261"/>
      <c r="C96" s="279"/>
      <c r="D96" s="279"/>
      <c r="E96" s="261"/>
      <c r="F96" s="261"/>
      <c r="G96" s="261"/>
      <c r="H96" s="261"/>
      <c r="I96" s="261"/>
      <c r="J96" s="261"/>
      <c r="K96" s="280"/>
      <c r="L96" s="281"/>
      <c r="M96" s="282"/>
      <c r="N96" s="283"/>
      <c r="O96" s="283"/>
      <c r="P96" s="283"/>
      <c r="Q96" s="280"/>
      <c r="R96" s="281"/>
      <c r="S96" s="244"/>
    </row>
    <row r="97" customFormat="false" ht="16.5" hidden="false" customHeight="true" outlineLevel="0" collapsed="false">
      <c r="A97" s="278"/>
      <c r="B97" s="261"/>
      <c r="C97" s="279"/>
      <c r="D97" s="279"/>
      <c r="E97" s="261"/>
      <c r="F97" s="261"/>
      <c r="G97" s="261"/>
      <c r="H97" s="261"/>
      <c r="I97" s="261"/>
      <c r="J97" s="261"/>
      <c r="K97" s="280"/>
      <c r="L97" s="281"/>
      <c r="M97" s="282"/>
      <c r="N97" s="283"/>
      <c r="O97" s="283"/>
      <c r="P97" s="283"/>
      <c r="Q97" s="280"/>
      <c r="R97" s="281"/>
      <c r="S97" s="244"/>
    </row>
    <row r="98" customFormat="false" ht="16.5" hidden="false" customHeight="true" outlineLevel="0" collapsed="false">
      <c r="A98" s="278"/>
      <c r="B98" s="261"/>
      <c r="C98" s="279"/>
      <c r="D98" s="279"/>
      <c r="E98" s="261"/>
      <c r="F98" s="261"/>
      <c r="G98" s="261"/>
      <c r="H98" s="261"/>
      <c r="I98" s="261"/>
      <c r="J98" s="261"/>
      <c r="K98" s="280"/>
      <c r="L98" s="281"/>
      <c r="M98" s="282"/>
      <c r="N98" s="283"/>
      <c r="O98" s="283"/>
      <c r="P98" s="283"/>
      <c r="Q98" s="280"/>
      <c r="R98" s="281"/>
      <c r="S98" s="244"/>
    </row>
    <row r="99" customFormat="false" ht="16.5" hidden="false" customHeight="true" outlineLevel="0" collapsed="false">
      <c r="A99" s="278"/>
      <c r="B99" s="261"/>
      <c r="C99" s="279"/>
      <c r="D99" s="279"/>
      <c r="E99" s="261"/>
      <c r="F99" s="261"/>
      <c r="G99" s="261"/>
      <c r="H99" s="261"/>
      <c r="I99" s="261"/>
      <c r="J99" s="261"/>
      <c r="K99" s="280"/>
      <c r="L99" s="281"/>
      <c r="M99" s="282"/>
      <c r="N99" s="283"/>
      <c r="O99" s="283"/>
      <c r="P99" s="283"/>
      <c r="Q99" s="280"/>
      <c r="R99" s="281"/>
      <c r="S99" s="244"/>
    </row>
    <row r="100" customFormat="false" ht="16.5" hidden="false" customHeight="true" outlineLevel="0" collapsed="false">
      <c r="A100" s="278"/>
      <c r="B100" s="261"/>
      <c r="C100" s="279"/>
      <c r="D100" s="279"/>
      <c r="E100" s="261"/>
      <c r="F100" s="261"/>
      <c r="G100" s="261"/>
      <c r="H100" s="261"/>
      <c r="I100" s="261"/>
      <c r="J100" s="261"/>
      <c r="K100" s="280"/>
      <c r="L100" s="281"/>
      <c r="M100" s="282"/>
      <c r="N100" s="283"/>
      <c r="O100" s="283"/>
      <c r="P100" s="283"/>
      <c r="Q100" s="280"/>
      <c r="R100" s="281"/>
      <c r="S100" s="244"/>
    </row>
    <row r="101" customFormat="false" ht="16.5" hidden="false" customHeight="true" outlineLevel="0" collapsed="false">
      <c r="A101" s="278"/>
      <c r="B101" s="261"/>
      <c r="C101" s="279"/>
      <c r="D101" s="279"/>
      <c r="E101" s="261"/>
      <c r="F101" s="261"/>
      <c r="G101" s="261"/>
      <c r="H101" s="261"/>
      <c r="I101" s="261"/>
      <c r="J101" s="261"/>
      <c r="K101" s="280"/>
      <c r="L101" s="281"/>
      <c r="M101" s="282"/>
      <c r="N101" s="283"/>
      <c r="O101" s="283"/>
      <c r="P101" s="283"/>
      <c r="Q101" s="280"/>
      <c r="R101" s="281"/>
      <c r="S101" s="244"/>
    </row>
    <row r="102" customFormat="false" ht="16.5" hidden="false" customHeight="true" outlineLevel="0" collapsed="false">
      <c r="A102" s="278"/>
      <c r="B102" s="261"/>
      <c r="C102" s="279"/>
      <c r="D102" s="279"/>
      <c r="E102" s="261"/>
      <c r="F102" s="261"/>
      <c r="G102" s="261"/>
      <c r="H102" s="261"/>
      <c r="I102" s="261"/>
      <c r="J102" s="261"/>
      <c r="K102" s="280"/>
      <c r="L102" s="281"/>
      <c r="M102" s="282"/>
      <c r="N102" s="283"/>
      <c r="O102" s="283"/>
      <c r="P102" s="283"/>
      <c r="Q102" s="280"/>
      <c r="R102" s="281"/>
      <c r="S102" s="244"/>
    </row>
    <row r="103" customFormat="false" ht="16.5" hidden="false" customHeight="true" outlineLevel="0" collapsed="false">
      <c r="A103" s="278"/>
      <c r="B103" s="261"/>
      <c r="C103" s="279"/>
      <c r="D103" s="279"/>
      <c r="E103" s="261"/>
      <c r="F103" s="261"/>
      <c r="G103" s="261"/>
      <c r="H103" s="261"/>
      <c r="I103" s="261"/>
      <c r="J103" s="261"/>
      <c r="K103" s="280"/>
      <c r="L103" s="281"/>
      <c r="M103" s="282"/>
      <c r="N103" s="283"/>
      <c r="O103" s="283"/>
      <c r="P103" s="283"/>
      <c r="Q103" s="280"/>
      <c r="R103" s="281"/>
      <c r="S103" s="244"/>
    </row>
    <row r="104" customFormat="false" ht="16.5" hidden="false" customHeight="true" outlineLevel="0" collapsed="false">
      <c r="A104" s="278"/>
      <c r="B104" s="261"/>
      <c r="C104" s="279"/>
      <c r="D104" s="279"/>
      <c r="E104" s="261"/>
      <c r="F104" s="261"/>
      <c r="G104" s="261"/>
      <c r="H104" s="261"/>
      <c r="I104" s="261"/>
      <c r="J104" s="261"/>
      <c r="K104" s="280"/>
      <c r="L104" s="281"/>
      <c r="M104" s="282"/>
      <c r="N104" s="283"/>
      <c r="O104" s="283"/>
      <c r="P104" s="283"/>
      <c r="Q104" s="280"/>
      <c r="R104" s="281"/>
      <c r="S104" s="244"/>
    </row>
    <row r="105" customFormat="false" ht="15" hidden="false" customHeight="false" outlineLevel="0" collapsed="false">
      <c r="A105" s="278"/>
      <c r="B105" s="261"/>
      <c r="C105" s="279"/>
      <c r="D105" s="279"/>
      <c r="E105" s="261"/>
      <c r="F105" s="261"/>
      <c r="G105" s="261"/>
      <c r="H105" s="261"/>
      <c r="I105" s="261"/>
      <c r="J105" s="261"/>
      <c r="K105" s="280"/>
      <c r="L105" s="281"/>
      <c r="M105" s="282"/>
      <c r="N105" s="283"/>
      <c r="O105" s="283"/>
      <c r="P105" s="283"/>
      <c r="Q105" s="280"/>
      <c r="R105" s="281"/>
      <c r="S105" s="244"/>
    </row>
    <row r="106" customFormat="false" ht="15" hidden="false" customHeight="false" outlineLevel="0" collapsed="false">
      <c r="A106" s="278"/>
      <c r="B106" s="261"/>
      <c r="C106" s="279"/>
      <c r="D106" s="279"/>
      <c r="E106" s="261"/>
      <c r="F106" s="261"/>
      <c r="G106" s="261"/>
      <c r="H106" s="261"/>
      <c r="I106" s="261"/>
      <c r="J106" s="261"/>
      <c r="K106" s="280"/>
      <c r="L106" s="281"/>
      <c r="M106" s="282"/>
      <c r="N106" s="283"/>
      <c r="O106" s="283"/>
      <c r="P106" s="283"/>
      <c r="Q106" s="280"/>
      <c r="R106" s="281"/>
      <c r="S106" s="244"/>
    </row>
    <row r="107" customFormat="false" ht="15" hidden="false" customHeight="false" outlineLevel="0" collapsed="false">
      <c r="A107" s="278"/>
      <c r="B107" s="261"/>
      <c r="C107" s="279"/>
      <c r="D107" s="279"/>
      <c r="E107" s="261"/>
      <c r="F107" s="261"/>
      <c r="G107" s="261"/>
      <c r="H107" s="261"/>
      <c r="I107" s="261"/>
      <c r="J107" s="261"/>
      <c r="K107" s="280"/>
      <c r="L107" s="281"/>
      <c r="M107" s="282"/>
      <c r="N107" s="283"/>
      <c r="O107" s="283"/>
      <c r="P107" s="283"/>
      <c r="Q107" s="280"/>
      <c r="R107" s="281"/>
      <c r="S107" s="244"/>
    </row>
    <row r="108" customFormat="false" ht="15" hidden="false" customHeight="false" outlineLevel="0" collapsed="false">
      <c r="A108" s="278"/>
      <c r="B108" s="261"/>
      <c r="C108" s="279"/>
      <c r="D108" s="279"/>
      <c r="E108" s="261"/>
      <c r="F108" s="261"/>
      <c r="G108" s="261"/>
      <c r="H108" s="261"/>
      <c r="I108" s="261"/>
      <c r="J108" s="261"/>
      <c r="K108" s="280"/>
      <c r="L108" s="281"/>
      <c r="M108" s="282"/>
      <c r="N108" s="283"/>
      <c r="O108" s="283"/>
      <c r="P108" s="283"/>
      <c r="Q108" s="280"/>
      <c r="R108" s="281"/>
      <c r="S108" s="244"/>
    </row>
    <row r="109" customFormat="false" ht="15" hidden="false" customHeight="false" outlineLevel="0" collapsed="false">
      <c r="A109" s="278"/>
      <c r="B109" s="261"/>
      <c r="C109" s="279"/>
      <c r="D109" s="279"/>
      <c r="E109" s="261"/>
      <c r="F109" s="261"/>
      <c r="G109" s="261"/>
      <c r="H109" s="261"/>
      <c r="I109" s="261"/>
      <c r="J109" s="261"/>
      <c r="K109" s="280"/>
      <c r="L109" s="281"/>
      <c r="M109" s="282"/>
      <c r="N109" s="283"/>
      <c r="O109" s="283"/>
      <c r="P109" s="283"/>
      <c r="Q109" s="280"/>
      <c r="R109" s="281"/>
      <c r="S109" s="244"/>
    </row>
    <row r="110" customFormat="false" ht="15" hidden="false" customHeight="false" outlineLevel="0" collapsed="false">
      <c r="A110" s="278"/>
      <c r="B110" s="261"/>
      <c r="C110" s="279"/>
      <c r="D110" s="279"/>
      <c r="E110" s="261"/>
      <c r="F110" s="261"/>
      <c r="G110" s="261"/>
      <c r="H110" s="261"/>
      <c r="I110" s="261"/>
      <c r="J110" s="261"/>
      <c r="K110" s="280"/>
      <c r="L110" s="281"/>
      <c r="M110" s="282"/>
      <c r="N110" s="283"/>
      <c r="O110" s="283"/>
      <c r="P110" s="283"/>
      <c r="Q110" s="280"/>
      <c r="R110" s="281"/>
      <c r="S110" s="244"/>
    </row>
    <row r="111" customFormat="false" ht="15" hidden="false" customHeight="false" outlineLevel="0" collapsed="false">
      <c r="A111" s="278"/>
      <c r="B111" s="261"/>
      <c r="C111" s="279"/>
      <c r="D111" s="279"/>
      <c r="E111" s="261"/>
      <c r="F111" s="261"/>
      <c r="G111" s="261"/>
      <c r="H111" s="261"/>
      <c r="I111" s="261"/>
      <c r="J111" s="261"/>
      <c r="K111" s="280"/>
      <c r="L111" s="281"/>
      <c r="M111" s="282"/>
      <c r="N111" s="283"/>
      <c r="O111" s="283"/>
      <c r="P111" s="283"/>
      <c r="Q111" s="280"/>
      <c r="R111" s="281"/>
      <c r="S111" s="244"/>
    </row>
    <row r="112" customFormat="false" ht="15" hidden="false" customHeight="false" outlineLevel="0" collapsed="false">
      <c r="A112" s="278"/>
      <c r="B112" s="261"/>
      <c r="C112" s="279"/>
      <c r="D112" s="279"/>
      <c r="E112" s="261"/>
      <c r="F112" s="261"/>
      <c r="G112" s="261"/>
      <c r="H112" s="261"/>
      <c r="I112" s="261"/>
      <c r="J112" s="261"/>
      <c r="K112" s="280"/>
      <c r="L112" s="281"/>
      <c r="M112" s="282"/>
      <c r="N112" s="283"/>
      <c r="O112" s="283"/>
      <c r="P112" s="283"/>
      <c r="Q112" s="280"/>
      <c r="R112" s="281"/>
      <c r="S112" s="244"/>
    </row>
    <row r="113" customFormat="false" ht="15" hidden="false" customHeight="false" outlineLevel="0" collapsed="false">
      <c r="A113" s="278"/>
      <c r="B113" s="261"/>
      <c r="C113" s="279"/>
      <c r="D113" s="279"/>
      <c r="E113" s="261"/>
      <c r="F113" s="261"/>
      <c r="G113" s="261"/>
      <c r="H113" s="261"/>
      <c r="I113" s="261"/>
      <c r="J113" s="261"/>
      <c r="K113" s="280"/>
      <c r="L113" s="281"/>
      <c r="M113" s="282"/>
      <c r="N113" s="283"/>
      <c r="O113" s="283"/>
      <c r="P113" s="283"/>
      <c r="Q113" s="280"/>
      <c r="R113" s="281"/>
      <c r="S113" s="244"/>
    </row>
    <row r="114" customFormat="false" ht="15" hidden="false" customHeight="false" outlineLevel="0" collapsed="false">
      <c r="A114" s="278"/>
      <c r="B114" s="261"/>
      <c r="C114" s="279"/>
      <c r="D114" s="279"/>
      <c r="E114" s="261"/>
      <c r="F114" s="261"/>
      <c r="G114" s="261"/>
      <c r="H114" s="261"/>
      <c r="I114" s="261"/>
      <c r="J114" s="261"/>
      <c r="K114" s="280"/>
      <c r="L114" s="281"/>
      <c r="M114" s="282"/>
      <c r="N114" s="283"/>
      <c r="O114" s="283"/>
      <c r="P114" s="283"/>
      <c r="Q114" s="280"/>
      <c r="R114" s="281"/>
      <c r="S114" s="244"/>
    </row>
    <row r="115" customFormat="false" ht="15" hidden="false" customHeight="false" outlineLevel="0" collapsed="false">
      <c r="A115" s="278"/>
      <c r="B115" s="261"/>
      <c r="C115" s="279"/>
      <c r="D115" s="279"/>
      <c r="E115" s="261"/>
      <c r="F115" s="261"/>
      <c r="G115" s="261"/>
      <c r="H115" s="261"/>
      <c r="I115" s="261"/>
      <c r="J115" s="261"/>
      <c r="K115" s="280"/>
      <c r="L115" s="281"/>
      <c r="M115" s="282"/>
      <c r="N115" s="283"/>
      <c r="O115" s="283"/>
      <c r="P115" s="283"/>
      <c r="Q115" s="280"/>
      <c r="R115" s="281"/>
      <c r="S115" s="244"/>
    </row>
    <row r="116" customFormat="false" ht="15" hidden="false" customHeight="false" outlineLevel="0" collapsed="false">
      <c r="A116" s="278"/>
      <c r="B116" s="261"/>
      <c r="C116" s="279"/>
      <c r="D116" s="279"/>
      <c r="E116" s="261"/>
      <c r="F116" s="261"/>
      <c r="G116" s="261"/>
      <c r="H116" s="261"/>
      <c r="I116" s="261"/>
      <c r="J116" s="261"/>
      <c r="K116" s="280"/>
      <c r="L116" s="281"/>
      <c r="M116" s="282"/>
      <c r="N116" s="283"/>
      <c r="O116" s="283"/>
      <c r="P116" s="283"/>
      <c r="Q116" s="280"/>
      <c r="R116" s="281"/>
      <c r="S116" s="244"/>
    </row>
    <row r="117" customFormat="false" ht="15" hidden="false" customHeight="false" outlineLevel="0" collapsed="false">
      <c r="A117" s="278"/>
      <c r="B117" s="261"/>
      <c r="C117" s="279"/>
      <c r="D117" s="279"/>
      <c r="E117" s="261"/>
      <c r="F117" s="261"/>
      <c r="G117" s="261"/>
      <c r="H117" s="261"/>
      <c r="I117" s="261"/>
      <c r="J117" s="261"/>
      <c r="K117" s="280"/>
      <c r="L117" s="281"/>
      <c r="M117" s="282"/>
      <c r="N117" s="283"/>
      <c r="O117" s="283"/>
      <c r="P117" s="283"/>
      <c r="Q117" s="280"/>
      <c r="R117" s="281"/>
      <c r="S117" s="244"/>
    </row>
    <row r="118" customFormat="false" ht="15" hidden="false" customHeight="false" outlineLevel="0" collapsed="false">
      <c r="A118" s="278"/>
      <c r="B118" s="261"/>
      <c r="C118" s="279"/>
      <c r="D118" s="279"/>
      <c r="E118" s="261"/>
      <c r="F118" s="261"/>
      <c r="G118" s="261"/>
      <c r="H118" s="261"/>
      <c r="I118" s="261"/>
      <c r="J118" s="261"/>
      <c r="K118" s="280"/>
      <c r="L118" s="281"/>
      <c r="M118" s="282"/>
      <c r="N118" s="283"/>
      <c r="O118" s="283"/>
      <c r="P118" s="283"/>
      <c r="Q118" s="280"/>
      <c r="R118" s="281"/>
      <c r="S118" s="244"/>
    </row>
    <row r="119" customFormat="false" ht="15" hidden="false" customHeight="false" outlineLevel="0" collapsed="false">
      <c r="A119" s="278"/>
      <c r="B119" s="261"/>
      <c r="C119" s="279"/>
      <c r="D119" s="279"/>
      <c r="E119" s="261"/>
      <c r="F119" s="261"/>
      <c r="G119" s="261"/>
      <c r="H119" s="261"/>
      <c r="I119" s="261"/>
      <c r="J119" s="261"/>
      <c r="K119" s="280"/>
      <c r="L119" s="281"/>
      <c r="M119" s="282"/>
      <c r="N119" s="283"/>
      <c r="O119" s="283"/>
      <c r="P119" s="283"/>
      <c r="Q119" s="280"/>
      <c r="R119" s="281"/>
      <c r="S119" s="244"/>
    </row>
    <row r="120" customFormat="false" ht="15" hidden="false" customHeight="false" outlineLevel="0" collapsed="false">
      <c r="A120" s="278"/>
      <c r="B120" s="261"/>
      <c r="C120" s="279"/>
      <c r="D120" s="279"/>
      <c r="E120" s="261"/>
      <c r="F120" s="261"/>
      <c r="G120" s="261"/>
      <c r="H120" s="261"/>
      <c r="I120" s="261"/>
      <c r="J120" s="261"/>
      <c r="K120" s="280"/>
      <c r="L120" s="281"/>
      <c r="M120" s="282"/>
      <c r="N120" s="283"/>
      <c r="O120" s="283"/>
      <c r="P120" s="283"/>
      <c r="Q120" s="280"/>
      <c r="R120" s="281"/>
      <c r="S120" s="244"/>
    </row>
    <row r="121" customFormat="false" ht="15" hidden="false" customHeight="false" outlineLevel="0" collapsed="false">
      <c r="A121" s="278"/>
      <c r="B121" s="261"/>
      <c r="C121" s="279"/>
      <c r="D121" s="279"/>
      <c r="E121" s="261"/>
      <c r="F121" s="261"/>
      <c r="G121" s="261"/>
      <c r="H121" s="261"/>
      <c r="I121" s="261"/>
      <c r="J121" s="261"/>
      <c r="K121" s="280"/>
      <c r="L121" s="281"/>
      <c r="M121" s="282"/>
      <c r="N121" s="283"/>
      <c r="O121" s="283"/>
      <c r="P121" s="283"/>
      <c r="Q121" s="280"/>
      <c r="R121" s="281"/>
      <c r="S121" s="244"/>
    </row>
    <row r="122" customFormat="false" ht="15" hidden="false" customHeight="false" outlineLevel="0" collapsed="false">
      <c r="A122" s="278"/>
      <c r="B122" s="261"/>
      <c r="C122" s="279"/>
      <c r="D122" s="279"/>
      <c r="E122" s="261"/>
      <c r="F122" s="261"/>
      <c r="G122" s="261"/>
      <c r="H122" s="261"/>
      <c r="I122" s="261"/>
      <c r="J122" s="261"/>
      <c r="K122" s="280"/>
      <c r="L122" s="281"/>
      <c r="M122" s="282"/>
      <c r="N122" s="283"/>
      <c r="O122" s="283"/>
      <c r="P122" s="283"/>
      <c r="Q122" s="280"/>
      <c r="R122" s="281"/>
      <c r="S122" s="244"/>
    </row>
    <row r="123" customFormat="false" ht="15" hidden="false" customHeight="false" outlineLevel="0" collapsed="false">
      <c r="A123" s="278"/>
      <c r="B123" s="261"/>
      <c r="C123" s="279"/>
      <c r="D123" s="279"/>
      <c r="E123" s="261"/>
      <c r="F123" s="261"/>
      <c r="G123" s="261"/>
      <c r="H123" s="261"/>
      <c r="I123" s="261"/>
      <c r="J123" s="261"/>
      <c r="K123" s="280"/>
      <c r="L123" s="281"/>
      <c r="M123" s="282"/>
      <c r="N123" s="283"/>
      <c r="O123" s="283"/>
      <c r="P123" s="283"/>
      <c r="Q123" s="280"/>
      <c r="R123" s="281"/>
      <c r="S123" s="244"/>
    </row>
    <row r="124" customFormat="false" ht="15" hidden="false" customHeight="false" outlineLevel="0" collapsed="false">
      <c r="A124" s="278"/>
      <c r="B124" s="261"/>
      <c r="C124" s="279"/>
      <c r="D124" s="279"/>
      <c r="E124" s="261"/>
      <c r="F124" s="261"/>
      <c r="G124" s="261"/>
      <c r="H124" s="261"/>
      <c r="I124" s="261"/>
      <c r="J124" s="261"/>
      <c r="K124" s="280"/>
      <c r="L124" s="281"/>
      <c r="M124" s="282"/>
      <c r="N124" s="283"/>
      <c r="O124" s="283"/>
      <c r="P124" s="283"/>
      <c r="Q124" s="280"/>
      <c r="R124" s="281"/>
      <c r="S124" s="244"/>
    </row>
    <row r="125" customFormat="false" ht="15" hidden="false" customHeight="false" outlineLevel="0" collapsed="false">
      <c r="A125" s="278"/>
      <c r="B125" s="261"/>
      <c r="C125" s="279"/>
      <c r="D125" s="279"/>
      <c r="E125" s="261"/>
      <c r="F125" s="261"/>
      <c r="G125" s="261"/>
      <c r="H125" s="261"/>
      <c r="I125" s="261"/>
      <c r="J125" s="261"/>
      <c r="K125" s="280"/>
      <c r="L125" s="281"/>
      <c r="M125" s="282"/>
      <c r="N125" s="283"/>
      <c r="O125" s="283"/>
      <c r="P125" s="283"/>
      <c r="Q125" s="280"/>
      <c r="R125" s="281"/>
      <c r="S125" s="244"/>
    </row>
    <row r="126" customFormat="false" ht="15" hidden="false" customHeight="false" outlineLevel="0" collapsed="false">
      <c r="A126" s="278"/>
      <c r="B126" s="261"/>
      <c r="C126" s="279"/>
      <c r="D126" s="279"/>
      <c r="E126" s="261"/>
      <c r="F126" s="261"/>
      <c r="G126" s="261"/>
      <c r="H126" s="261"/>
      <c r="I126" s="261"/>
      <c r="J126" s="261"/>
      <c r="K126" s="280"/>
      <c r="L126" s="281"/>
      <c r="M126" s="282"/>
      <c r="N126" s="283"/>
      <c r="O126" s="283"/>
      <c r="P126" s="283"/>
      <c r="Q126" s="280"/>
      <c r="R126" s="281"/>
      <c r="S126" s="244"/>
    </row>
    <row r="127" customFormat="false" ht="15" hidden="false" customHeight="false" outlineLevel="0" collapsed="false">
      <c r="A127" s="278"/>
      <c r="B127" s="261"/>
      <c r="C127" s="279"/>
      <c r="D127" s="279"/>
      <c r="E127" s="261"/>
      <c r="F127" s="261"/>
      <c r="G127" s="261"/>
      <c r="H127" s="261"/>
      <c r="I127" s="261"/>
      <c r="J127" s="261"/>
      <c r="K127" s="280"/>
      <c r="L127" s="281"/>
      <c r="M127" s="282"/>
      <c r="N127" s="283"/>
      <c r="O127" s="283"/>
      <c r="P127" s="283"/>
      <c r="Q127" s="280"/>
      <c r="R127" s="281"/>
      <c r="S127" s="244"/>
    </row>
    <row r="128" customFormat="false" ht="15" hidden="false" customHeight="false" outlineLevel="0" collapsed="false">
      <c r="A128" s="278"/>
      <c r="B128" s="261"/>
      <c r="C128" s="279"/>
      <c r="D128" s="279"/>
      <c r="E128" s="261"/>
      <c r="F128" s="261"/>
      <c r="G128" s="261"/>
      <c r="H128" s="261"/>
      <c r="I128" s="261"/>
      <c r="J128" s="261"/>
      <c r="K128" s="280"/>
      <c r="L128" s="281"/>
      <c r="M128" s="282"/>
      <c r="N128" s="283"/>
      <c r="O128" s="283"/>
      <c r="P128" s="283"/>
      <c r="Q128" s="280"/>
      <c r="R128" s="281"/>
      <c r="S128" s="244"/>
    </row>
    <row r="129" customFormat="false" ht="15" hidden="false" customHeight="false" outlineLevel="0" collapsed="false">
      <c r="A129" s="278"/>
      <c r="B129" s="261"/>
      <c r="C129" s="279"/>
      <c r="D129" s="279"/>
      <c r="E129" s="261"/>
      <c r="F129" s="261"/>
      <c r="G129" s="261"/>
      <c r="H129" s="261"/>
      <c r="I129" s="261"/>
      <c r="J129" s="261"/>
      <c r="K129" s="280"/>
      <c r="L129" s="281"/>
      <c r="M129" s="282"/>
      <c r="N129" s="283"/>
      <c r="O129" s="283"/>
      <c r="P129" s="283"/>
      <c r="Q129" s="280"/>
      <c r="R129" s="281"/>
      <c r="S129" s="244"/>
    </row>
    <row r="130" customFormat="false" ht="15" hidden="false" customHeight="false" outlineLevel="0" collapsed="false">
      <c r="A130" s="278"/>
      <c r="B130" s="261"/>
      <c r="C130" s="279"/>
      <c r="D130" s="279"/>
      <c r="E130" s="261"/>
      <c r="F130" s="261"/>
      <c r="G130" s="261"/>
      <c r="H130" s="261"/>
      <c r="I130" s="261"/>
      <c r="J130" s="261"/>
      <c r="K130" s="280"/>
      <c r="L130" s="281"/>
      <c r="M130" s="282"/>
      <c r="N130" s="283"/>
      <c r="O130" s="283"/>
      <c r="P130" s="283"/>
      <c r="Q130" s="280"/>
      <c r="R130" s="281"/>
      <c r="S130" s="244"/>
    </row>
    <row r="131" customFormat="false" ht="15" hidden="false" customHeight="false" outlineLevel="0" collapsed="false">
      <c r="A131" s="278"/>
      <c r="B131" s="261"/>
      <c r="C131" s="279"/>
      <c r="D131" s="279"/>
      <c r="E131" s="261"/>
      <c r="F131" s="261"/>
      <c r="G131" s="261"/>
      <c r="H131" s="261"/>
      <c r="I131" s="261"/>
      <c r="J131" s="261"/>
      <c r="K131" s="280"/>
      <c r="L131" s="281"/>
      <c r="M131" s="282"/>
      <c r="N131" s="283"/>
      <c r="O131" s="283"/>
      <c r="P131" s="283"/>
      <c r="Q131" s="280"/>
      <c r="R131" s="281"/>
      <c r="S131" s="244"/>
    </row>
    <row r="132" customFormat="false" ht="15" hidden="false" customHeight="false" outlineLevel="0" collapsed="false">
      <c r="A132" s="278"/>
      <c r="B132" s="261"/>
      <c r="C132" s="279"/>
      <c r="D132" s="279"/>
      <c r="E132" s="261"/>
      <c r="F132" s="261"/>
      <c r="G132" s="261"/>
      <c r="H132" s="261"/>
      <c r="I132" s="261"/>
      <c r="J132" s="261"/>
      <c r="K132" s="280"/>
      <c r="L132" s="281"/>
      <c r="M132" s="282"/>
      <c r="N132" s="283"/>
      <c r="O132" s="283"/>
      <c r="P132" s="283"/>
      <c r="Q132" s="280"/>
      <c r="R132" s="281"/>
      <c r="S132" s="244"/>
    </row>
    <row r="133" customFormat="false" ht="15" hidden="false" customHeight="false" outlineLevel="0" collapsed="false">
      <c r="A133" s="278"/>
      <c r="B133" s="261"/>
      <c r="C133" s="279"/>
      <c r="D133" s="279"/>
      <c r="E133" s="261"/>
      <c r="F133" s="261"/>
      <c r="G133" s="261"/>
      <c r="H133" s="261"/>
      <c r="I133" s="261"/>
      <c r="J133" s="261"/>
      <c r="K133" s="280"/>
      <c r="L133" s="281"/>
      <c r="M133" s="282"/>
      <c r="N133" s="283"/>
      <c r="O133" s="283"/>
      <c r="P133" s="283"/>
      <c r="Q133" s="280"/>
      <c r="R133" s="281"/>
      <c r="S133" s="244"/>
    </row>
    <row r="134" customFormat="false" ht="15" hidden="false" customHeight="false" outlineLevel="0" collapsed="false">
      <c r="A134" s="278"/>
      <c r="B134" s="261"/>
      <c r="C134" s="279"/>
      <c r="D134" s="279"/>
      <c r="E134" s="261"/>
      <c r="F134" s="261"/>
      <c r="G134" s="261"/>
      <c r="H134" s="261"/>
      <c r="I134" s="261"/>
      <c r="J134" s="261"/>
      <c r="K134" s="280"/>
      <c r="L134" s="281"/>
      <c r="M134" s="282"/>
      <c r="N134" s="283"/>
      <c r="O134" s="283"/>
      <c r="P134" s="283"/>
      <c r="Q134" s="280"/>
      <c r="R134" s="281"/>
      <c r="S134" s="244"/>
    </row>
    <row r="135" customFormat="false" ht="15" hidden="false" customHeight="false" outlineLevel="0" collapsed="false">
      <c r="A135" s="278"/>
      <c r="B135" s="261"/>
      <c r="C135" s="279"/>
      <c r="D135" s="279"/>
      <c r="E135" s="261"/>
      <c r="F135" s="261"/>
      <c r="G135" s="261"/>
      <c r="H135" s="261"/>
      <c r="I135" s="261"/>
      <c r="J135" s="261"/>
      <c r="K135" s="280"/>
      <c r="L135" s="281"/>
      <c r="M135" s="282"/>
      <c r="N135" s="283"/>
      <c r="O135" s="283"/>
      <c r="P135" s="283"/>
      <c r="Q135" s="280"/>
      <c r="R135" s="281"/>
      <c r="S135" s="244"/>
    </row>
    <row r="136" customFormat="false" ht="15" hidden="false" customHeight="false" outlineLevel="0" collapsed="false">
      <c r="A136" s="278"/>
      <c r="B136" s="261"/>
      <c r="C136" s="279"/>
      <c r="D136" s="279"/>
      <c r="E136" s="261"/>
      <c r="F136" s="261"/>
      <c r="G136" s="261"/>
      <c r="H136" s="261"/>
      <c r="I136" s="261"/>
      <c r="J136" s="261"/>
      <c r="K136" s="280"/>
      <c r="L136" s="281"/>
      <c r="M136" s="282"/>
      <c r="N136" s="283"/>
      <c r="O136" s="283"/>
      <c r="P136" s="283"/>
      <c r="Q136" s="280"/>
      <c r="R136" s="281"/>
      <c r="S136" s="244"/>
    </row>
    <row r="137" customFormat="false" ht="15" hidden="false" customHeight="false" outlineLevel="0" collapsed="false">
      <c r="A137" s="278"/>
      <c r="B137" s="261"/>
      <c r="C137" s="279"/>
      <c r="D137" s="279"/>
      <c r="E137" s="261"/>
      <c r="F137" s="261"/>
      <c r="G137" s="261"/>
      <c r="H137" s="261"/>
      <c r="I137" s="261"/>
      <c r="J137" s="261"/>
      <c r="K137" s="280"/>
      <c r="L137" s="281"/>
      <c r="M137" s="282"/>
      <c r="N137" s="283"/>
      <c r="O137" s="283"/>
      <c r="P137" s="283"/>
      <c r="Q137" s="280"/>
      <c r="R137" s="281"/>
      <c r="S137" s="244"/>
    </row>
    <row r="138" customFormat="false" ht="15" hidden="false" customHeight="false" outlineLevel="0" collapsed="false">
      <c r="A138" s="278"/>
      <c r="B138" s="261"/>
      <c r="C138" s="279"/>
      <c r="D138" s="279"/>
      <c r="E138" s="261"/>
      <c r="F138" s="261"/>
      <c r="G138" s="261"/>
      <c r="H138" s="261"/>
      <c r="I138" s="261"/>
      <c r="J138" s="261"/>
      <c r="K138" s="280"/>
      <c r="L138" s="281"/>
      <c r="M138" s="282"/>
      <c r="N138" s="283"/>
      <c r="O138" s="283"/>
      <c r="P138" s="283"/>
      <c r="Q138" s="280"/>
      <c r="R138" s="281"/>
      <c r="S138" s="244"/>
    </row>
    <row r="139" customFormat="false" ht="15" hidden="false" customHeight="false" outlineLevel="0" collapsed="false">
      <c r="A139" s="278"/>
      <c r="B139" s="261"/>
      <c r="C139" s="279"/>
      <c r="D139" s="279"/>
      <c r="E139" s="261"/>
      <c r="F139" s="261"/>
      <c r="G139" s="261"/>
      <c r="H139" s="261"/>
      <c r="I139" s="261"/>
      <c r="J139" s="261"/>
      <c r="K139" s="280"/>
      <c r="L139" s="281"/>
      <c r="M139" s="282"/>
      <c r="N139" s="283"/>
      <c r="O139" s="283"/>
      <c r="P139" s="283"/>
      <c r="Q139" s="280"/>
      <c r="R139" s="281"/>
      <c r="S139" s="244"/>
    </row>
    <row r="140" customFormat="false" ht="15" hidden="false" customHeight="false" outlineLevel="0" collapsed="false">
      <c r="A140" s="278"/>
      <c r="B140" s="261"/>
      <c r="C140" s="279"/>
      <c r="D140" s="279"/>
      <c r="E140" s="261"/>
      <c r="F140" s="261"/>
      <c r="G140" s="261"/>
      <c r="H140" s="261"/>
      <c r="I140" s="261"/>
      <c r="J140" s="261"/>
      <c r="K140" s="280"/>
      <c r="L140" s="281"/>
      <c r="M140" s="282"/>
      <c r="N140" s="283"/>
      <c r="O140" s="283"/>
      <c r="P140" s="283"/>
      <c r="Q140" s="280"/>
      <c r="R140" s="281"/>
      <c r="S140" s="244"/>
    </row>
    <row r="141" customFormat="false" ht="15" hidden="false" customHeight="false" outlineLevel="0" collapsed="false">
      <c r="A141" s="278"/>
      <c r="B141" s="261"/>
      <c r="C141" s="279"/>
      <c r="D141" s="279"/>
      <c r="E141" s="261"/>
      <c r="F141" s="261"/>
      <c r="G141" s="261"/>
      <c r="H141" s="261"/>
      <c r="I141" s="261"/>
      <c r="J141" s="261"/>
      <c r="K141" s="280"/>
      <c r="L141" s="281"/>
      <c r="M141" s="282"/>
      <c r="N141" s="283"/>
      <c r="O141" s="283"/>
      <c r="P141" s="283"/>
      <c r="Q141" s="280"/>
      <c r="R141" s="281"/>
      <c r="S141" s="244"/>
    </row>
    <row r="142" customFormat="false" ht="15" hidden="false" customHeight="false" outlineLevel="0" collapsed="false">
      <c r="A142" s="278"/>
      <c r="B142" s="261"/>
      <c r="C142" s="279"/>
      <c r="D142" s="279"/>
      <c r="E142" s="261"/>
      <c r="F142" s="261"/>
      <c r="G142" s="261"/>
      <c r="H142" s="261"/>
      <c r="I142" s="261"/>
      <c r="J142" s="261"/>
      <c r="K142" s="280"/>
      <c r="L142" s="281"/>
      <c r="M142" s="282"/>
      <c r="N142" s="283"/>
      <c r="O142" s="283"/>
      <c r="P142" s="283"/>
      <c r="Q142" s="280"/>
      <c r="R142" s="281"/>
      <c r="S142" s="244"/>
    </row>
    <row r="143" customFormat="false" ht="15" hidden="false" customHeight="false" outlineLevel="0" collapsed="false">
      <c r="A143" s="278"/>
      <c r="B143" s="261"/>
      <c r="C143" s="279"/>
      <c r="D143" s="279"/>
      <c r="E143" s="261"/>
      <c r="F143" s="261"/>
      <c r="G143" s="261"/>
      <c r="H143" s="261"/>
      <c r="I143" s="261"/>
      <c r="J143" s="261"/>
      <c r="K143" s="280"/>
      <c r="L143" s="281"/>
      <c r="M143" s="282"/>
      <c r="N143" s="283"/>
      <c r="O143" s="283"/>
      <c r="P143" s="283"/>
      <c r="Q143" s="280"/>
      <c r="R143" s="281"/>
      <c r="S143" s="244"/>
    </row>
    <row r="144" customFormat="false" ht="15" hidden="false" customHeight="false" outlineLevel="0" collapsed="false">
      <c r="A144" s="278"/>
      <c r="B144" s="261"/>
      <c r="C144" s="279"/>
      <c r="D144" s="279"/>
      <c r="E144" s="261"/>
      <c r="F144" s="261"/>
      <c r="G144" s="261"/>
      <c r="H144" s="261"/>
      <c r="I144" s="261"/>
      <c r="J144" s="261"/>
      <c r="K144" s="280"/>
      <c r="L144" s="281"/>
      <c r="M144" s="282"/>
      <c r="N144" s="283"/>
      <c r="O144" s="283"/>
      <c r="P144" s="283"/>
      <c r="Q144" s="280"/>
      <c r="R144" s="281"/>
      <c r="S144" s="244"/>
    </row>
    <row r="145" customFormat="false" ht="15" hidden="false" customHeight="false" outlineLevel="0" collapsed="false">
      <c r="A145" s="278"/>
      <c r="B145" s="261"/>
      <c r="C145" s="279"/>
      <c r="D145" s="279"/>
      <c r="E145" s="261"/>
      <c r="F145" s="261"/>
      <c r="G145" s="261"/>
      <c r="H145" s="261"/>
      <c r="I145" s="261"/>
      <c r="J145" s="261"/>
      <c r="K145" s="280"/>
      <c r="L145" s="281"/>
      <c r="M145" s="282"/>
      <c r="N145" s="283"/>
      <c r="O145" s="283"/>
      <c r="P145" s="283"/>
      <c r="Q145" s="280"/>
      <c r="R145" s="281"/>
      <c r="S145" s="244"/>
    </row>
    <row r="146" customFormat="false" ht="15" hidden="false" customHeight="false" outlineLevel="0" collapsed="false">
      <c r="A146" s="278"/>
      <c r="B146" s="261"/>
      <c r="C146" s="279"/>
      <c r="D146" s="279"/>
      <c r="E146" s="261"/>
      <c r="F146" s="261"/>
      <c r="G146" s="261"/>
      <c r="H146" s="261"/>
      <c r="I146" s="261"/>
      <c r="J146" s="261"/>
      <c r="K146" s="280"/>
      <c r="L146" s="281"/>
      <c r="M146" s="282"/>
      <c r="N146" s="283"/>
      <c r="O146" s="283"/>
      <c r="P146" s="283"/>
      <c r="Q146" s="280"/>
      <c r="R146" s="281"/>
      <c r="S146" s="244"/>
    </row>
    <row r="147" customFormat="false" ht="15" hidden="false" customHeight="false" outlineLevel="0" collapsed="false">
      <c r="A147" s="278"/>
      <c r="B147" s="261"/>
      <c r="C147" s="279"/>
      <c r="D147" s="279"/>
      <c r="E147" s="261"/>
      <c r="F147" s="261"/>
      <c r="G147" s="261"/>
      <c r="H147" s="261"/>
      <c r="I147" s="261"/>
      <c r="J147" s="261"/>
      <c r="K147" s="280"/>
      <c r="L147" s="281"/>
      <c r="M147" s="282"/>
      <c r="N147" s="283"/>
      <c r="O147" s="283"/>
      <c r="P147" s="283"/>
      <c r="Q147" s="280"/>
      <c r="R147" s="281"/>
      <c r="S147" s="244"/>
    </row>
    <row r="148" customFormat="false" ht="15" hidden="false" customHeight="false" outlineLevel="0" collapsed="false">
      <c r="A148" s="278"/>
      <c r="B148" s="261"/>
      <c r="C148" s="279"/>
      <c r="D148" s="279"/>
      <c r="E148" s="261"/>
      <c r="F148" s="261"/>
      <c r="G148" s="261"/>
      <c r="H148" s="261"/>
      <c r="I148" s="261"/>
      <c r="J148" s="261"/>
      <c r="K148" s="280"/>
      <c r="L148" s="281"/>
      <c r="M148" s="282"/>
      <c r="N148" s="283"/>
      <c r="O148" s="283"/>
      <c r="P148" s="283"/>
      <c r="Q148" s="280"/>
      <c r="R148" s="281"/>
      <c r="S148" s="244"/>
    </row>
    <row r="149" customFormat="false" ht="15" hidden="false" customHeight="false" outlineLevel="0" collapsed="false">
      <c r="A149" s="278"/>
      <c r="B149" s="261"/>
      <c r="C149" s="279"/>
      <c r="D149" s="279"/>
      <c r="E149" s="261"/>
      <c r="F149" s="261"/>
      <c r="G149" s="261"/>
      <c r="H149" s="261"/>
      <c r="I149" s="261"/>
      <c r="J149" s="261"/>
      <c r="K149" s="280"/>
      <c r="L149" s="281"/>
      <c r="M149" s="282"/>
      <c r="N149" s="283"/>
      <c r="O149" s="283"/>
      <c r="P149" s="283"/>
      <c r="Q149" s="280"/>
      <c r="R149" s="281"/>
      <c r="S149" s="244"/>
    </row>
    <row r="150" customFormat="false" ht="15" hidden="false" customHeight="false" outlineLevel="0" collapsed="false">
      <c r="A150" s="278"/>
      <c r="B150" s="261"/>
      <c r="C150" s="279"/>
      <c r="D150" s="279"/>
      <c r="E150" s="261"/>
      <c r="F150" s="261"/>
      <c r="G150" s="261"/>
      <c r="H150" s="261"/>
      <c r="I150" s="261"/>
      <c r="J150" s="261"/>
      <c r="K150" s="280"/>
      <c r="L150" s="281"/>
      <c r="M150" s="282"/>
      <c r="N150" s="283"/>
      <c r="O150" s="283"/>
      <c r="P150" s="283"/>
      <c r="Q150" s="280"/>
      <c r="R150" s="281"/>
      <c r="S150" s="244"/>
    </row>
    <row r="151" customFormat="false" ht="15" hidden="false" customHeight="false" outlineLevel="0" collapsed="false">
      <c r="A151" s="278"/>
      <c r="B151" s="261"/>
      <c r="C151" s="279"/>
      <c r="D151" s="279"/>
      <c r="E151" s="261"/>
      <c r="F151" s="261"/>
      <c r="G151" s="261"/>
      <c r="H151" s="261"/>
      <c r="I151" s="261"/>
      <c r="J151" s="261"/>
      <c r="K151" s="280"/>
      <c r="L151" s="281"/>
      <c r="M151" s="282"/>
      <c r="N151" s="283"/>
      <c r="O151" s="283"/>
      <c r="P151" s="283"/>
      <c r="Q151" s="280"/>
      <c r="R151" s="281"/>
      <c r="S151" s="244"/>
    </row>
    <row r="152" customFormat="false" ht="15" hidden="false" customHeight="false" outlineLevel="0" collapsed="false">
      <c r="A152" s="278"/>
      <c r="B152" s="261"/>
      <c r="C152" s="279"/>
      <c r="D152" s="279"/>
      <c r="E152" s="261"/>
      <c r="F152" s="261"/>
      <c r="G152" s="261"/>
      <c r="H152" s="261"/>
      <c r="I152" s="261"/>
      <c r="J152" s="261"/>
      <c r="K152" s="280"/>
      <c r="L152" s="281"/>
      <c r="M152" s="282"/>
      <c r="N152" s="283"/>
      <c r="O152" s="283"/>
      <c r="P152" s="283"/>
      <c r="Q152" s="280"/>
      <c r="R152" s="281"/>
      <c r="S152" s="244"/>
    </row>
    <row r="153" customFormat="false" ht="15" hidden="false" customHeight="false" outlineLevel="0" collapsed="false">
      <c r="A153" s="278"/>
      <c r="B153" s="261"/>
      <c r="C153" s="279"/>
      <c r="D153" s="279"/>
      <c r="E153" s="261"/>
      <c r="F153" s="261"/>
      <c r="G153" s="261"/>
      <c r="H153" s="261"/>
      <c r="I153" s="261"/>
      <c r="J153" s="261"/>
      <c r="K153" s="280"/>
      <c r="L153" s="281"/>
      <c r="M153" s="282"/>
      <c r="N153" s="283"/>
      <c r="O153" s="283"/>
      <c r="P153" s="283"/>
      <c r="Q153" s="280"/>
      <c r="R153" s="281"/>
      <c r="S153" s="244"/>
    </row>
    <row r="154" customFormat="false" ht="15" hidden="false" customHeight="false" outlineLevel="0" collapsed="false">
      <c r="A154" s="278"/>
      <c r="B154" s="261"/>
      <c r="C154" s="279"/>
      <c r="D154" s="279"/>
      <c r="E154" s="261"/>
      <c r="F154" s="261"/>
      <c r="G154" s="261"/>
      <c r="H154" s="261"/>
      <c r="I154" s="261"/>
      <c r="J154" s="261"/>
      <c r="K154" s="280"/>
      <c r="L154" s="281"/>
      <c r="M154" s="282"/>
      <c r="N154" s="283"/>
      <c r="O154" s="283"/>
      <c r="P154" s="283"/>
      <c r="Q154" s="280"/>
      <c r="R154" s="281"/>
      <c r="S154" s="244"/>
    </row>
    <row r="155" customFormat="false" ht="15" hidden="false" customHeight="false" outlineLevel="0" collapsed="false">
      <c r="A155" s="278"/>
      <c r="B155" s="261"/>
      <c r="C155" s="279"/>
      <c r="D155" s="279"/>
      <c r="E155" s="261"/>
      <c r="F155" s="261"/>
      <c r="G155" s="261"/>
      <c r="H155" s="261"/>
      <c r="I155" s="261"/>
      <c r="J155" s="261"/>
      <c r="K155" s="280"/>
      <c r="L155" s="281"/>
      <c r="M155" s="282"/>
      <c r="N155" s="283"/>
      <c r="O155" s="283"/>
      <c r="P155" s="283"/>
      <c r="Q155" s="280"/>
      <c r="R155" s="281"/>
      <c r="S155" s="244"/>
    </row>
    <row r="156" customFormat="false" ht="15" hidden="false" customHeight="false" outlineLevel="0" collapsed="false">
      <c r="A156" s="278"/>
      <c r="B156" s="261"/>
      <c r="C156" s="279"/>
      <c r="D156" s="279"/>
      <c r="E156" s="261"/>
      <c r="F156" s="261"/>
      <c r="G156" s="261"/>
      <c r="H156" s="261"/>
      <c r="I156" s="261"/>
      <c r="J156" s="261"/>
      <c r="K156" s="280"/>
      <c r="L156" s="281"/>
      <c r="M156" s="282"/>
      <c r="N156" s="283"/>
      <c r="O156" s="283"/>
      <c r="P156" s="283"/>
      <c r="Q156" s="280"/>
      <c r="R156" s="281"/>
      <c r="S156" s="244"/>
    </row>
    <row r="157" customFormat="false" ht="15" hidden="false" customHeight="false" outlineLevel="0" collapsed="false">
      <c r="A157" s="278"/>
      <c r="B157" s="261"/>
      <c r="C157" s="279"/>
      <c r="D157" s="279"/>
      <c r="E157" s="261"/>
      <c r="F157" s="261"/>
      <c r="G157" s="261"/>
      <c r="H157" s="261"/>
      <c r="I157" s="261"/>
      <c r="J157" s="261"/>
      <c r="K157" s="280"/>
      <c r="L157" s="281"/>
      <c r="M157" s="282"/>
      <c r="N157" s="283"/>
      <c r="O157" s="283"/>
      <c r="P157" s="283"/>
      <c r="Q157" s="280"/>
      <c r="R157" s="281"/>
      <c r="S157" s="244"/>
    </row>
    <row r="158" customFormat="false" ht="15" hidden="false" customHeight="false" outlineLevel="0" collapsed="false">
      <c r="A158" s="278"/>
      <c r="B158" s="261"/>
      <c r="C158" s="279"/>
      <c r="D158" s="279"/>
      <c r="E158" s="261"/>
      <c r="F158" s="261"/>
      <c r="G158" s="261"/>
      <c r="H158" s="261"/>
      <c r="I158" s="261"/>
      <c r="J158" s="261"/>
      <c r="K158" s="280"/>
      <c r="L158" s="281"/>
      <c r="M158" s="282"/>
      <c r="N158" s="283"/>
      <c r="O158" s="283"/>
      <c r="P158" s="283"/>
      <c r="Q158" s="280"/>
      <c r="R158" s="281"/>
      <c r="S158" s="244"/>
    </row>
    <row r="159" customFormat="false" ht="15" hidden="false" customHeight="false" outlineLevel="0" collapsed="false">
      <c r="A159" s="278"/>
      <c r="B159" s="261"/>
      <c r="C159" s="279"/>
      <c r="D159" s="279"/>
      <c r="E159" s="261"/>
      <c r="F159" s="261"/>
      <c r="G159" s="261"/>
      <c r="H159" s="261"/>
      <c r="I159" s="261"/>
      <c r="J159" s="261"/>
      <c r="K159" s="280"/>
      <c r="L159" s="281"/>
      <c r="M159" s="282"/>
      <c r="N159" s="283"/>
      <c r="O159" s="283"/>
      <c r="P159" s="283"/>
      <c r="Q159" s="280"/>
      <c r="R159" s="281"/>
      <c r="S159" s="244"/>
    </row>
    <row r="160" customFormat="false" ht="15" hidden="false" customHeight="false" outlineLevel="0" collapsed="false">
      <c r="A160" s="278"/>
      <c r="B160" s="261"/>
      <c r="C160" s="279"/>
      <c r="D160" s="279"/>
      <c r="E160" s="261"/>
      <c r="F160" s="261"/>
      <c r="G160" s="261"/>
      <c r="H160" s="261"/>
      <c r="I160" s="261"/>
      <c r="J160" s="261"/>
      <c r="K160" s="280"/>
      <c r="L160" s="281"/>
      <c r="M160" s="282"/>
      <c r="N160" s="283"/>
      <c r="O160" s="283"/>
      <c r="P160" s="283"/>
      <c r="Q160" s="280"/>
      <c r="R160" s="281"/>
      <c r="S160" s="244"/>
    </row>
    <row r="161" customFormat="false" ht="15" hidden="false" customHeight="false" outlineLevel="0" collapsed="false">
      <c r="A161" s="278"/>
      <c r="B161" s="261"/>
      <c r="C161" s="279"/>
      <c r="D161" s="279"/>
      <c r="E161" s="261"/>
      <c r="F161" s="261"/>
      <c r="G161" s="261"/>
      <c r="H161" s="261"/>
      <c r="I161" s="261"/>
      <c r="J161" s="261"/>
      <c r="K161" s="280"/>
      <c r="L161" s="281"/>
      <c r="M161" s="282"/>
      <c r="N161" s="283"/>
      <c r="O161" s="283"/>
      <c r="P161" s="283"/>
      <c r="Q161" s="280"/>
      <c r="R161" s="281"/>
      <c r="S161" s="244"/>
    </row>
    <row r="162" customFormat="false" ht="15" hidden="false" customHeight="false" outlineLevel="0" collapsed="false">
      <c r="A162" s="278"/>
      <c r="B162" s="261"/>
      <c r="C162" s="279"/>
      <c r="D162" s="279"/>
      <c r="E162" s="261"/>
      <c r="F162" s="261"/>
      <c r="G162" s="261"/>
      <c r="H162" s="261"/>
      <c r="I162" s="261"/>
      <c r="J162" s="261"/>
      <c r="K162" s="280"/>
      <c r="L162" s="281"/>
      <c r="M162" s="282"/>
      <c r="N162" s="283"/>
      <c r="O162" s="283"/>
      <c r="P162" s="283"/>
      <c r="Q162" s="280"/>
      <c r="R162" s="281"/>
      <c r="S162" s="244"/>
    </row>
    <row r="163" customFormat="false" ht="15" hidden="false" customHeight="false" outlineLevel="0" collapsed="false">
      <c r="A163" s="278"/>
      <c r="B163" s="261"/>
      <c r="C163" s="279"/>
      <c r="D163" s="279"/>
      <c r="E163" s="261"/>
      <c r="F163" s="261"/>
      <c r="G163" s="261"/>
      <c r="H163" s="261"/>
      <c r="I163" s="261"/>
      <c r="J163" s="261"/>
      <c r="K163" s="280"/>
      <c r="L163" s="281"/>
      <c r="M163" s="282"/>
      <c r="N163" s="283"/>
      <c r="O163" s="283"/>
      <c r="P163" s="283"/>
      <c r="Q163" s="280"/>
      <c r="R163" s="281"/>
      <c r="S163" s="244"/>
    </row>
    <row r="164" customFormat="false" ht="15" hidden="false" customHeight="false" outlineLevel="0" collapsed="false">
      <c r="A164" s="278"/>
      <c r="B164" s="261"/>
      <c r="C164" s="279"/>
      <c r="D164" s="279"/>
      <c r="E164" s="261"/>
      <c r="F164" s="261"/>
      <c r="G164" s="261"/>
      <c r="H164" s="261"/>
      <c r="I164" s="261"/>
      <c r="J164" s="261"/>
      <c r="K164" s="280"/>
      <c r="L164" s="281"/>
      <c r="M164" s="282"/>
      <c r="N164" s="283"/>
      <c r="O164" s="283"/>
      <c r="P164" s="283"/>
      <c r="Q164" s="280"/>
      <c r="R164" s="281"/>
      <c r="S164" s="244"/>
    </row>
    <row r="165" customFormat="false" ht="15" hidden="false" customHeight="false" outlineLevel="0" collapsed="false">
      <c r="A165" s="278"/>
      <c r="B165" s="261"/>
      <c r="C165" s="279"/>
      <c r="D165" s="279"/>
      <c r="E165" s="261"/>
      <c r="F165" s="261"/>
      <c r="G165" s="261"/>
      <c r="H165" s="261"/>
      <c r="I165" s="261"/>
      <c r="J165" s="261"/>
      <c r="K165" s="280"/>
      <c r="L165" s="281"/>
      <c r="M165" s="282"/>
      <c r="N165" s="283"/>
      <c r="O165" s="283"/>
      <c r="P165" s="283"/>
      <c r="Q165" s="280"/>
      <c r="R165" s="281"/>
      <c r="S165" s="244"/>
    </row>
    <row r="166" customFormat="false" ht="15" hidden="false" customHeight="false" outlineLevel="0" collapsed="false">
      <c r="A166" s="278"/>
      <c r="B166" s="261"/>
      <c r="C166" s="279"/>
      <c r="D166" s="279"/>
      <c r="E166" s="261"/>
      <c r="F166" s="261"/>
      <c r="G166" s="261"/>
      <c r="H166" s="261"/>
      <c r="I166" s="261"/>
      <c r="J166" s="261"/>
      <c r="K166" s="280"/>
      <c r="L166" s="281"/>
      <c r="M166" s="282"/>
      <c r="N166" s="283"/>
      <c r="O166" s="283"/>
      <c r="P166" s="283"/>
      <c r="Q166" s="280"/>
      <c r="R166" s="281"/>
      <c r="S166" s="244"/>
    </row>
    <row r="167" customFormat="false" ht="15" hidden="false" customHeight="false" outlineLevel="0" collapsed="false">
      <c r="A167" s="278"/>
      <c r="B167" s="261"/>
      <c r="C167" s="279"/>
      <c r="D167" s="279"/>
      <c r="E167" s="261"/>
      <c r="F167" s="261"/>
      <c r="G167" s="261"/>
      <c r="H167" s="261"/>
      <c r="I167" s="261"/>
      <c r="J167" s="261"/>
      <c r="K167" s="280"/>
      <c r="L167" s="281"/>
      <c r="M167" s="282"/>
      <c r="N167" s="283"/>
      <c r="O167" s="283"/>
      <c r="P167" s="283"/>
      <c r="Q167" s="280"/>
      <c r="R167" s="281"/>
      <c r="S167" s="244"/>
    </row>
    <row r="168" customFormat="false" ht="15" hidden="false" customHeight="false" outlineLevel="0" collapsed="false">
      <c r="A168" s="278"/>
      <c r="B168" s="261"/>
      <c r="C168" s="279"/>
      <c r="D168" s="279"/>
      <c r="E168" s="261"/>
      <c r="F168" s="261"/>
      <c r="G168" s="261"/>
      <c r="H168" s="261"/>
      <c r="I168" s="261"/>
      <c r="J168" s="261"/>
      <c r="K168" s="280"/>
      <c r="L168" s="281"/>
      <c r="M168" s="282"/>
      <c r="N168" s="283"/>
      <c r="O168" s="283"/>
      <c r="P168" s="283"/>
      <c r="Q168" s="280"/>
      <c r="R168" s="281"/>
      <c r="S168" s="244"/>
    </row>
    <row r="169" customFormat="false" ht="15" hidden="false" customHeight="false" outlineLevel="0" collapsed="false">
      <c r="A169" s="284"/>
      <c r="B169" s="279"/>
      <c r="C169" s="279"/>
      <c r="D169" s="279"/>
      <c r="E169" s="279"/>
      <c r="F169" s="279"/>
      <c r="G169" s="279"/>
      <c r="H169" s="279"/>
      <c r="I169" s="279"/>
      <c r="J169" s="279"/>
      <c r="K169" s="285"/>
      <c r="L169" s="286"/>
      <c r="M169" s="287"/>
      <c r="N169" s="288"/>
      <c r="O169" s="288"/>
      <c r="P169" s="288"/>
      <c r="Q169" s="285"/>
      <c r="R169" s="286"/>
      <c r="S169" s="289"/>
    </row>
    <row r="171" customFormat="false" ht="15" hidden="false" customHeight="false" outlineLevel="0" collapsed="false">
      <c r="L171" s="320" t="e">
        <f aca="false">SUM(#REF!)</f>
        <v>#REF!</v>
      </c>
    </row>
    <row r="173" customFormat="false" ht="15" hidden="false" customHeight="false" outlineLevel="0" collapsed="false">
      <c r="L173" s="320"/>
    </row>
  </sheetData>
  <conditionalFormatting sqref="R2:R169">
    <cfRule type="containsText" priority="2" operator="containsText" text="ABERTO" dxfId="48">
      <formula>NOT(ISERROR(SEARCH("ABERTO",R2)))</formula>
    </cfRule>
    <cfRule type="containsText" priority="3" operator="containsText" text="FATURAR" dxfId="49">
      <formula>NOT(ISERROR(SEARCH("FATURAR",R2)))</formula>
    </cfRule>
    <cfRule type="containsText" priority="4" operator="containsText" text="FECHADO" dxfId="50">
      <formula>NOT(ISERROR(SEARCH("FECHADO",R2)))</formula>
    </cfRule>
  </conditionalFormatting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S383"/>
  <sheetViews>
    <sheetView showFormulas="false" showGridLines="true" showRowColHeaders="true" showZeros="true" rightToLeft="false" tabSelected="false" showOutlineSymbols="true" defaultGridColor="true" view="normal" topLeftCell="A70" colorId="64" zoomScale="100" zoomScaleNormal="100" zoomScalePageLayoutView="100" workbookViewId="0">
      <selection pane="topLeft" activeCell="Q77" activeCellId="1" sqref="409:409 Q77"/>
    </sheetView>
  </sheetViews>
  <sheetFormatPr defaultColWidth="8.6796875" defaultRowHeight="15" customHeight="false" zeroHeight="false" outlineLevelRow="0" outlineLevelCol="0"/>
  <cols>
    <col collapsed="false" customWidth="true" hidden="false" outlineLevel="0" max="2" min="1" style="0" width="10.71"/>
    <col collapsed="false" customWidth="true" hidden="false" outlineLevel="0" max="3" min="3" style="0" width="11.14"/>
    <col collapsed="false" customWidth="true" hidden="false" outlineLevel="0" max="4" min="4" style="0" width="9.86"/>
    <col collapsed="false" customWidth="true" hidden="false" outlineLevel="0" max="5" min="5" style="0" width="11"/>
    <col collapsed="false" customWidth="true" hidden="false" outlineLevel="0" max="6" min="6" style="0" width="21.29"/>
    <col collapsed="false" customWidth="true" hidden="false" outlineLevel="0" max="7" min="7" style="0" width="25.29"/>
    <col collapsed="false" customWidth="true" hidden="true" outlineLevel="0" max="8" min="8" style="0" width="26.42"/>
    <col collapsed="false" customWidth="true" hidden="true" outlineLevel="0" max="9" min="9" style="0" width="27"/>
    <col collapsed="false" customWidth="true" hidden="true" outlineLevel="0" max="10" min="10" style="0" width="9"/>
    <col collapsed="false" customWidth="true" hidden="false" outlineLevel="0" max="11" min="11" style="0" width="16.14"/>
    <col collapsed="false" customWidth="true" hidden="false" outlineLevel="0" max="12" min="12" style="0" width="16"/>
    <col collapsed="false" customWidth="true" hidden="false" outlineLevel="0" max="13" min="13" style="0" width="11.85"/>
    <col collapsed="false" customWidth="true" hidden="true" outlineLevel="0" max="14" min="14" style="237" width="12.71"/>
    <col collapsed="false" customWidth="true" hidden="false" outlineLevel="0" max="15" min="15" style="237" width="11.71"/>
    <col collapsed="false" customWidth="true" hidden="true" outlineLevel="0" max="16" min="16" style="0" width="23.86"/>
    <col collapsed="false" customWidth="true" hidden="false" outlineLevel="0" max="17" min="17" style="0" width="43.29"/>
    <col collapsed="false" customWidth="true" hidden="false" outlineLevel="0" max="18" min="18" style="0" width="10.14"/>
  </cols>
  <sheetData>
    <row r="1" customFormat="false" ht="15" hidden="false" customHeight="false" outlineLevel="0" collapsed="false">
      <c r="A1" s="1" t="s">
        <v>7297</v>
      </c>
      <c r="B1" s="1" t="s">
        <v>7298</v>
      </c>
      <c r="C1" s="1" t="s">
        <v>7299</v>
      </c>
      <c r="D1" s="1" t="s">
        <v>7300</v>
      </c>
      <c r="E1" s="1" t="s">
        <v>7301</v>
      </c>
      <c r="F1" s="1" t="s">
        <v>9103</v>
      </c>
      <c r="G1" s="1" t="s">
        <v>7303</v>
      </c>
      <c r="H1" s="1" t="s">
        <v>7304</v>
      </c>
      <c r="I1" s="1" t="s">
        <v>7305</v>
      </c>
      <c r="J1" s="1" t="s">
        <v>9110</v>
      </c>
      <c r="K1" s="1" t="s">
        <v>9104</v>
      </c>
      <c r="L1" s="1" t="s">
        <v>9111</v>
      </c>
      <c r="M1" s="1" t="s">
        <v>7545</v>
      </c>
      <c r="N1" s="238" t="s">
        <v>9129</v>
      </c>
      <c r="O1" s="238" t="s">
        <v>9105</v>
      </c>
      <c r="P1" s="1" t="s">
        <v>9106</v>
      </c>
      <c r="Q1" s="238" t="s">
        <v>9107</v>
      </c>
      <c r="R1" s="1" t="s">
        <v>9109</v>
      </c>
      <c r="S1" s="1" t="s">
        <v>7554</v>
      </c>
    </row>
    <row r="2" customFormat="false" ht="15" hidden="true" customHeight="false" outlineLevel="0" collapsed="false">
      <c r="A2" s="278">
        <v>44719</v>
      </c>
      <c r="B2" s="261" t="s">
        <v>7555</v>
      </c>
      <c r="C2" s="279" t="s">
        <v>7307</v>
      </c>
      <c r="D2" s="279" t="s">
        <v>9180</v>
      </c>
      <c r="E2" s="261">
        <v>6866</v>
      </c>
      <c r="F2" s="261" t="s">
        <v>7557</v>
      </c>
      <c r="G2" s="261" t="s">
        <v>7558</v>
      </c>
      <c r="H2" s="261" t="s">
        <v>7457</v>
      </c>
      <c r="I2" s="261" t="s">
        <v>7559</v>
      </c>
      <c r="J2" s="261"/>
      <c r="K2" s="280"/>
      <c r="L2" s="281"/>
      <c r="M2" s="282"/>
      <c r="N2" s="283" t="s">
        <v>9133</v>
      </c>
      <c r="O2" s="283"/>
      <c r="P2" s="283" t="s">
        <v>7560</v>
      </c>
      <c r="Q2" s="280"/>
      <c r="R2" s="261" t="s">
        <v>7561</v>
      </c>
      <c r="S2" s="244"/>
    </row>
    <row r="3" customFormat="false" ht="15" hidden="true" customHeight="false" outlineLevel="0" collapsed="false">
      <c r="A3" s="278">
        <v>44721</v>
      </c>
      <c r="B3" s="261" t="s">
        <v>7555</v>
      </c>
      <c r="C3" s="279" t="s">
        <v>7307</v>
      </c>
      <c r="D3" s="279" t="s">
        <v>9181</v>
      </c>
      <c r="E3" s="261">
        <v>20370</v>
      </c>
      <c r="F3" s="261" t="s">
        <v>7563</v>
      </c>
      <c r="G3" s="261" t="s">
        <v>9182</v>
      </c>
      <c r="H3" s="261" t="s">
        <v>7316</v>
      </c>
      <c r="I3" s="261" t="s">
        <v>7565</v>
      </c>
      <c r="J3" s="261"/>
      <c r="K3" s="280" t="s">
        <v>7566</v>
      </c>
      <c r="L3" s="281"/>
      <c r="M3" s="282"/>
      <c r="N3" s="283" t="s">
        <v>9133</v>
      </c>
      <c r="O3" s="283"/>
      <c r="P3" s="283" t="s">
        <v>7567</v>
      </c>
      <c r="Q3" s="280"/>
      <c r="R3" s="261" t="s">
        <v>7561</v>
      </c>
      <c r="S3" s="244"/>
    </row>
    <row r="4" customFormat="false" ht="15" hidden="true" customHeight="false" outlineLevel="0" collapsed="false">
      <c r="A4" s="278">
        <v>44865</v>
      </c>
      <c r="B4" s="261" t="s">
        <v>7555</v>
      </c>
      <c r="C4" s="279" t="s">
        <v>7318</v>
      </c>
      <c r="D4" s="261" t="s">
        <v>9183</v>
      </c>
      <c r="E4" s="261">
        <v>24953</v>
      </c>
      <c r="F4" s="261" t="s">
        <v>7569</v>
      </c>
      <c r="G4" s="261" t="s">
        <v>7570</v>
      </c>
      <c r="H4" s="261" t="s">
        <v>7311</v>
      </c>
      <c r="I4" s="261" t="s">
        <v>7571</v>
      </c>
      <c r="J4" s="261"/>
      <c r="K4" s="280" t="s">
        <v>7572</v>
      </c>
      <c r="L4" s="281"/>
      <c r="M4" s="282"/>
      <c r="N4" s="283" t="s">
        <v>9133</v>
      </c>
      <c r="O4" s="283"/>
      <c r="P4" s="283" t="s">
        <v>7573</v>
      </c>
      <c r="Q4" s="280"/>
      <c r="R4" s="261" t="s">
        <v>7561</v>
      </c>
      <c r="S4" s="244"/>
    </row>
    <row r="5" customFormat="false" ht="15" hidden="true" customHeight="false" outlineLevel="0" collapsed="false">
      <c r="A5" s="278"/>
      <c r="B5" s="261"/>
      <c r="C5" s="279"/>
      <c r="D5" s="279"/>
      <c r="E5" s="261"/>
      <c r="F5" s="261"/>
      <c r="G5" s="261"/>
      <c r="H5" s="261"/>
      <c r="I5" s="261"/>
      <c r="J5" s="261"/>
      <c r="K5" s="280"/>
      <c r="L5" s="281"/>
      <c r="M5" s="282"/>
      <c r="N5" s="283"/>
      <c r="O5" s="283"/>
      <c r="P5" s="283"/>
      <c r="Q5" s="280"/>
      <c r="R5" s="261"/>
      <c r="S5" s="244"/>
    </row>
    <row r="6" customFormat="false" ht="15" hidden="true" customHeight="false" outlineLevel="0" collapsed="false">
      <c r="A6" s="329"/>
      <c r="B6" s="330"/>
      <c r="C6" s="331"/>
      <c r="D6" s="331"/>
      <c r="E6" s="330"/>
      <c r="F6" s="330"/>
      <c r="G6" s="330"/>
      <c r="H6" s="330"/>
      <c r="I6" s="330"/>
      <c r="J6" s="330"/>
      <c r="K6" s="332"/>
      <c r="L6" s="333"/>
      <c r="M6" s="334"/>
      <c r="N6" s="335"/>
      <c r="O6" s="335"/>
      <c r="P6" s="335"/>
      <c r="Q6" s="332"/>
      <c r="R6" s="330"/>
      <c r="S6" s="336"/>
    </row>
    <row r="7" customFormat="false" ht="16.5" hidden="true" customHeight="true" outlineLevel="0" collapsed="false">
      <c r="A7" s="227">
        <v>44929</v>
      </c>
      <c r="B7" s="228" t="s">
        <v>7574</v>
      </c>
      <c r="C7" s="228" t="s">
        <v>7318</v>
      </c>
      <c r="D7" s="228" t="s">
        <v>9112</v>
      </c>
      <c r="E7" s="228">
        <v>34606</v>
      </c>
      <c r="F7" s="228" t="s">
        <v>7576</v>
      </c>
      <c r="G7" s="239" t="s">
        <v>7577</v>
      </c>
      <c r="H7" s="239" t="s">
        <v>7361</v>
      </c>
      <c r="I7" s="239" t="s">
        <v>7578</v>
      </c>
      <c r="J7" s="228" t="s">
        <v>7579</v>
      </c>
      <c r="K7" s="240"/>
      <c r="L7" s="241">
        <v>397</v>
      </c>
      <c r="M7" s="242"/>
      <c r="N7" s="242"/>
      <c r="O7" s="242"/>
      <c r="P7" s="242"/>
      <c r="Q7" s="240" t="s">
        <v>7580</v>
      </c>
      <c r="R7" s="243" t="s">
        <v>7581</v>
      </c>
      <c r="S7" s="244"/>
    </row>
    <row r="8" customFormat="false" ht="16.5" hidden="true" customHeight="true" outlineLevel="0" collapsed="false">
      <c r="A8" s="227">
        <v>44930</v>
      </c>
      <c r="B8" s="228" t="s">
        <v>7555</v>
      </c>
      <c r="C8" s="245" t="s">
        <v>7307</v>
      </c>
      <c r="D8" s="245" t="s">
        <v>9113</v>
      </c>
      <c r="E8" s="228">
        <v>1635</v>
      </c>
      <c r="F8" s="228" t="s">
        <v>7583</v>
      </c>
      <c r="G8" s="228" t="s">
        <v>7321</v>
      </c>
      <c r="H8" s="228" t="s">
        <v>7316</v>
      </c>
      <c r="I8" s="228" t="s">
        <v>7584</v>
      </c>
      <c r="J8" s="228" t="s">
        <v>7585</v>
      </c>
      <c r="K8" s="240"/>
      <c r="L8" s="241" t="s">
        <v>9130</v>
      </c>
      <c r="M8" s="242"/>
      <c r="N8" s="242"/>
      <c r="O8" s="242"/>
      <c r="P8" s="242"/>
      <c r="Q8" s="240" t="s">
        <v>7586</v>
      </c>
      <c r="R8" s="243" t="s">
        <v>7581</v>
      </c>
      <c r="S8" s="244"/>
    </row>
    <row r="9" customFormat="false" ht="16.5" hidden="true" customHeight="true" outlineLevel="0" collapsed="false">
      <c r="A9" s="278">
        <v>44956</v>
      </c>
      <c r="B9" s="261" t="s">
        <v>7555</v>
      </c>
      <c r="C9" s="279" t="s">
        <v>7307</v>
      </c>
      <c r="D9" s="279" t="s">
        <v>9147</v>
      </c>
      <c r="E9" s="261">
        <v>11665</v>
      </c>
      <c r="F9" s="261" t="s">
        <v>7588</v>
      </c>
      <c r="G9" s="261" t="s">
        <v>7589</v>
      </c>
      <c r="H9" s="261" t="s">
        <v>7311</v>
      </c>
      <c r="I9" s="261" t="s">
        <v>7590</v>
      </c>
      <c r="J9" s="261"/>
      <c r="K9" s="280"/>
      <c r="L9" s="281"/>
      <c r="M9" s="282"/>
      <c r="N9" s="283"/>
      <c r="O9" s="283"/>
      <c r="P9" s="283"/>
      <c r="Q9" s="280"/>
      <c r="R9" s="265"/>
      <c r="S9" s="244"/>
    </row>
    <row r="10" customFormat="false" ht="16.5" hidden="true" customHeight="true" outlineLevel="0" collapsed="false">
      <c r="A10" s="278">
        <v>44967</v>
      </c>
      <c r="B10" s="261" t="s">
        <v>7591</v>
      </c>
      <c r="C10" s="261" t="s">
        <v>7307</v>
      </c>
      <c r="D10" s="261" t="s">
        <v>7592</v>
      </c>
      <c r="E10" s="261">
        <v>4910</v>
      </c>
      <c r="F10" s="261" t="s">
        <v>7593</v>
      </c>
      <c r="G10" s="261" t="s">
        <v>7594</v>
      </c>
      <c r="H10" s="261" t="s">
        <v>7380</v>
      </c>
      <c r="I10" s="261"/>
      <c r="J10" s="261"/>
      <c r="K10" s="280" t="s">
        <v>7595</v>
      </c>
      <c r="L10" s="281"/>
      <c r="M10" s="321"/>
      <c r="N10" s="282" t="s">
        <v>9097</v>
      </c>
      <c r="O10" s="321"/>
      <c r="P10" s="244">
        <v>600014</v>
      </c>
      <c r="Q10" s="280" t="s">
        <v>7596</v>
      </c>
      <c r="R10" s="261"/>
      <c r="S10" s="244"/>
    </row>
    <row r="11" customFormat="false" ht="16.5" hidden="true" customHeight="true" outlineLevel="0" collapsed="false">
      <c r="A11" s="278">
        <v>44985</v>
      </c>
      <c r="B11" s="261" t="s">
        <v>7555</v>
      </c>
      <c r="C11" s="279" t="s">
        <v>7307</v>
      </c>
      <c r="D11" s="279" t="s">
        <v>9148</v>
      </c>
      <c r="E11" s="261">
        <v>20133</v>
      </c>
      <c r="F11" s="261" t="s">
        <v>7598</v>
      </c>
      <c r="G11" s="261" t="s">
        <v>7599</v>
      </c>
      <c r="H11" s="261" t="s">
        <v>7316</v>
      </c>
      <c r="I11" s="261" t="s">
        <v>7600</v>
      </c>
      <c r="J11" s="261"/>
      <c r="K11" s="280" t="s">
        <v>7601</v>
      </c>
      <c r="L11" s="281"/>
      <c r="M11" s="282"/>
      <c r="N11" s="283" t="s">
        <v>9133</v>
      </c>
      <c r="O11" s="283"/>
      <c r="P11" s="283" t="s">
        <v>2114</v>
      </c>
      <c r="Q11" s="280"/>
      <c r="R11" s="261" t="s">
        <v>7561</v>
      </c>
      <c r="S11" s="244"/>
    </row>
    <row r="12" customFormat="false" ht="16.5" hidden="true" customHeight="true" outlineLevel="0" collapsed="false">
      <c r="A12" s="227">
        <v>44993</v>
      </c>
      <c r="B12" s="228" t="s">
        <v>7574</v>
      </c>
      <c r="C12" s="228" t="s">
        <v>7307</v>
      </c>
      <c r="D12" s="228" t="s">
        <v>9114</v>
      </c>
      <c r="E12" s="228">
        <v>34347</v>
      </c>
      <c r="F12" s="228" t="s">
        <v>7603</v>
      </c>
      <c r="G12" s="239" t="s">
        <v>7604</v>
      </c>
      <c r="H12" s="239" t="s">
        <v>7361</v>
      </c>
      <c r="I12" s="239" t="s">
        <v>7605</v>
      </c>
      <c r="J12" s="228" t="s">
        <v>7606</v>
      </c>
      <c r="K12" s="240"/>
      <c r="L12" s="241">
        <v>445</v>
      </c>
      <c r="M12" s="242" t="s">
        <v>7555</v>
      </c>
      <c r="N12" s="242"/>
      <c r="O12" s="242"/>
      <c r="P12" s="242"/>
      <c r="Q12" s="240" t="s">
        <v>7608</v>
      </c>
      <c r="R12" s="243" t="s">
        <v>7581</v>
      </c>
      <c r="S12" s="244"/>
    </row>
    <row r="13" customFormat="false" ht="16.5" hidden="true" customHeight="true" outlineLevel="0" collapsed="false">
      <c r="A13" s="278">
        <v>44995</v>
      </c>
      <c r="B13" s="261" t="s">
        <v>7555</v>
      </c>
      <c r="C13" s="261" t="s">
        <v>7307</v>
      </c>
      <c r="D13" s="261" t="s">
        <v>9149</v>
      </c>
      <c r="E13" s="261">
        <v>604</v>
      </c>
      <c r="F13" s="261" t="s">
        <v>7610</v>
      </c>
      <c r="G13" s="261" t="s">
        <v>7611</v>
      </c>
      <c r="H13" s="261" t="s">
        <v>7361</v>
      </c>
      <c r="I13" s="261" t="s">
        <v>7612</v>
      </c>
      <c r="J13" s="261" t="s">
        <v>7613</v>
      </c>
      <c r="K13" s="280"/>
      <c r="L13" s="281">
        <v>111.85</v>
      </c>
      <c r="M13" s="282"/>
      <c r="N13" s="282"/>
      <c r="O13" s="282"/>
      <c r="P13" s="282"/>
      <c r="Q13" s="280" t="s">
        <v>7614</v>
      </c>
      <c r="R13" s="261" t="s">
        <v>7561</v>
      </c>
      <c r="S13" s="244"/>
    </row>
    <row r="14" customFormat="false" ht="16.5" hidden="true" customHeight="true" outlineLevel="0" collapsed="false">
      <c r="A14" s="278">
        <v>44998</v>
      </c>
      <c r="B14" s="261" t="s">
        <v>7555</v>
      </c>
      <c r="C14" s="261"/>
      <c r="D14" s="261" t="s">
        <v>7592</v>
      </c>
      <c r="E14" s="261">
        <v>795</v>
      </c>
      <c r="F14" s="261" t="s">
        <v>7615</v>
      </c>
      <c r="G14" s="322" t="s">
        <v>7616</v>
      </c>
      <c r="H14" s="322"/>
      <c r="I14" s="322"/>
      <c r="J14" s="261" t="s">
        <v>7617</v>
      </c>
      <c r="K14" s="280"/>
      <c r="L14" s="281">
        <v>214</v>
      </c>
      <c r="M14" s="282"/>
      <c r="N14" s="282"/>
      <c r="O14" s="282"/>
      <c r="P14" s="282"/>
      <c r="Q14" s="280" t="s">
        <v>7618</v>
      </c>
      <c r="R14" s="261" t="s">
        <v>7561</v>
      </c>
      <c r="S14" s="244"/>
    </row>
    <row r="15" customFormat="false" ht="16.5" hidden="true" customHeight="true" outlineLevel="0" collapsed="false">
      <c r="A15" s="278">
        <v>45006</v>
      </c>
      <c r="B15" s="261" t="s">
        <v>7555</v>
      </c>
      <c r="C15" s="279" t="s">
        <v>7318</v>
      </c>
      <c r="D15" s="279" t="s">
        <v>9150</v>
      </c>
      <c r="E15" s="261">
        <v>22470</v>
      </c>
      <c r="F15" s="261" t="s">
        <v>7620</v>
      </c>
      <c r="G15" s="261" t="s">
        <v>7621</v>
      </c>
      <c r="H15" s="261" t="s">
        <v>7622</v>
      </c>
      <c r="I15" s="261" t="s">
        <v>7623</v>
      </c>
      <c r="J15" s="261"/>
      <c r="K15" s="280"/>
      <c r="L15" s="281"/>
      <c r="M15" s="282"/>
      <c r="N15" s="283"/>
      <c r="O15" s="283"/>
      <c r="P15" s="283"/>
      <c r="Q15" s="280"/>
      <c r="R15" s="261"/>
      <c r="S15" s="244"/>
    </row>
    <row r="16" customFormat="false" ht="16.5" hidden="true" customHeight="true" outlineLevel="0" collapsed="false">
      <c r="A16" s="278">
        <v>45013</v>
      </c>
      <c r="B16" s="261" t="s">
        <v>7555</v>
      </c>
      <c r="C16" s="279" t="s">
        <v>7307</v>
      </c>
      <c r="D16" s="279" t="s">
        <v>9151</v>
      </c>
      <c r="E16" s="261">
        <v>35769</v>
      </c>
      <c r="F16" s="261" t="s">
        <v>7625</v>
      </c>
      <c r="G16" s="323" t="s">
        <v>7626</v>
      </c>
      <c r="H16" s="261" t="s">
        <v>7340</v>
      </c>
      <c r="I16" s="322" t="s">
        <v>7627</v>
      </c>
      <c r="J16" s="261"/>
      <c r="K16" s="280" t="s">
        <v>7628</v>
      </c>
      <c r="L16" s="281"/>
      <c r="M16" s="282"/>
      <c r="N16" s="283"/>
      <c r="O16" s="283"/>
      <c r="P16" s="283"/>
      <c r="Q16" s="280"/>
      <c r="R16" s="261"/>
      <c r="S16" s="244"/>
    </row>
    <row r="17" customFormat="false" ht="16.5" hidden="true" customHeight="true" outlineLevel="0" collapsed="false">
      <c r="A17" s="278">
        <v>45013</v>
      </c>
      <c r="B17" s="261" t="s">
        <v>7555</v>
      </c>
      <c r="C17" s="279" t="s">
        <v>7307</v>
      </c>
      <c r="D17" s="279" t="s">
        <v>9152</v>
      </c>
      <c r="E17" s="261">
        <v>5630</v>
      </c>
      <c r="F17" s="261" t="s">
        <v>7630</v>
      </c>
      <c r="G17" s="323" t="s">
        <v>9142</v>
      </c>
      <c r="H17" s="261" t="s">
        <v>7380</v>
      </c>
      <c r="I17" s="261" t="s">
        <v>7632</v>
      </c>
      <c r="J17" s="261"/>
      <c r="K17" s="280" t="s">
        <v>7633</v>
      </c>
      <c r="L17" s="281"/>
      <c r="M17" s="282"/>
      <c r="N17" s="283"/>
      <c r="O17" s="283"/>
      <c r="P17" s="283"/>
      <c r="Q17" s="280"/>
      <c r="R17" s="261"/>
      <c r="S17" s="244"/>
    </row>
    <row r="18" customFormat="false" ht="16.5" hidden="true" customHeight="true" outlineLevel="0" collapsed="false">
      <c r="A18" s="278">
        <v>45035</v>
      </c>
      <c r="B18" s="261" t="s">
        <v>7555</v>
      </c>
      <c r="C18" s="261"/>
      <c r="D18" s="261" t="s">
        <v>9153</v>
      </c>
      <c r="E18" s="261">
        <v>5738</v>
      </c>
      <c r="F18" s="261" t="s">
        <v>7635</v>
      </c>
      <c r="G18" s="324" t="s">
        <v>7636</v>
      </c>
      <c r="H18" s="261"/>
      <c r="I18" s="322"/>
      <c r="J18" s="261" t="s">
        <v>7637</v>
      </c>
      <c r="K18" s="280"/>
      <c r="L18" s="281">
        <v>3679</v>
      </c>
      <c r="M18" s="282"/>
      <c r="N18" s="282"/>
      <c r="O18" s="282"/>
      <c r="P18" s="282"/>
      <c r="Q18" s="280" t="s">
        <v>7638</v>
      </c>
      <c r="R18" s="261" t="s">
        <v>7561</v>
      </c>
      <c r="S18" s="244"/>
    </row>
    <row r="19" customFormat="false" ht="16.5" hidden="true" customHeight="true" outlineLevel="0" collapsed="false">
      <c r="A19" s="278">
        <v>45061</v>
      </c>
      <c r="B19" s="261" t="s">
        <v>7555</v>
      </c>
      <c r="C19" s="279" t="s">
        <v>7307</v>
      </c>
      <c r="D19" s="279" t="s">
        <v>9154</v>
      </c>
      <c r="E19" s="261">
        <v>22713</v>
      </c>
      <c r="F19" s="261" t="s">
        <v>7640</v>
      </c>
      <c r="G19" s="323" t="s">
        <v>7641</v>
      </c>
      <c r="H19" s="261" t="s">
        <v>7311</v>
      </c>
      <c r="I19" s="261" t="s">
        <v>7632</v>
      </c>
      <c r="J19" s="261"/>
      <c r="K19" s="280"/>
      <c r="L19" s="281"/>
      <c r="M19" s="282"/>
      <c r="N19" s="283"/>
      <c r="O19" s="283"/>
      <c r="P19" s="283"/>
      <c r="Q19" s="280"/>
      <c r="R19" s="261"/>
      <c r="S19" s="244"/>
    </row>
    <row r="20" s="249" customFormat="true" ht="16.5" hidden="true" customHeight="true" outlineLevel="0" collapsed="false">
      <c r="A20" s="278">
        <v>45063</v>
      </c>
      <c r="B20" s="261" t="s">
        <v>7591</v>
      </c>
      <c r="C20" s="261" t="s">
        <v>7307</v>
      </c>
      <c r="D20" s="261" t="s">
        <v>7592</v>
      </c>
      <c r="E20" s="261">
        <v>16187</v>
      </c>
      <c r="F20" s="325" t="s">
        <v>7329</v>
      </c>
      <c r="G20" s="326" t="s">
        <v>405</v>
      </c>
      <c r="H20" s="261" t="s">
        <v>7642</v>
      </c>
      <c r="I20" s="315" t="s">
        <v>7643</v>
      </c>
      <c r="J20" s="261"/>
      <c r="K20" s="280" t="s">
        <v>7644</v>
      </c>
      <c r="L20" s="281"/>
      <c r="M20" s="282" t="s">
        <v>7591</v>
      </c>
      <c r="N20" s="282" t="s">
        <v>9133</v>
      </c>
      <c r="O20" s="282"/>
      <c r="P20" s="244">
        <v>96535900003</v>
      </c>
      <c r="Q20" s="280" t="s">
        <v>7645</v>
      </c>
      <c r="R20" s="318" t="s">
        <v>7581</v>
      </c>
      <c r="S20" s="244"/>
    </row>
    <row r="21" customFormat="false" ht="16.5" hidden="true" customHeight="true" outlineLevel="0" collapsed="false">
      <c r="A21" s="278">
        <v>45068</v>
      </c>
      <c r="B21" s="261" t="s">
        <v>7555</v>
      </c>
      <c r="C21" s="261" t="s">
        <v>7307</v>
      </c>
      <c r="D21" s="261" t="s">
        <v>9155</v>
      </c>
      <c r="E21" s="261">
        <v>9520</v>
      </c>
      <c r="F21" s="261" t="s">
        <v>7647</v>
      </c>
      <c r="G21" s="315" t="s">
        <v>7648</v>
      </c>
      <c r="H21" s="327" t="s">
        <v>9156</v>
      </c>
      <c r="I21" s="261" t="s">
        <v>7632</v>
      </c>
      <c r="J21" s="261" t="s">
        <v>7649</v>
      </c>
      <c r="K21" s="280"/>
      <c r="L21" s="281">
        <v>1592</v>
      </c>
      <c r="M21" s="282"/>
      <c r="N21" s="282"/>
      <c r="O21" s="282"/>
      <c r="P21" s="282"/>
      <c r="Q21" s="280" t="s">
        <v>7650</v>
      </c>
      <c r="R21" s="261" t="s">
        <v>7561</v>
      </c>
      <c r="S21" s="244"/>
    </row>
    <row r="22" customFormat="false" ht="16.5" hidden="true" customHeight="true" outlineLevel="0" collapsed="false">
      <c r="A22" s="278">
        <v>45078</v>
      </c>
      <c r="B22" s="261" t="s">
        <v>7591</v>
      </c>
      <c r="C22" s="261" t="s">
        <v>7318</v>
      </c>
      <c r="D22" s="261" t="s">
        <v>9157</v>
      </c>
      <c r="E22" s="261">
        <v>26972</v>
      </c>
      <c r="F22" s="261" t="s">
        <v>7652</v>
      </c>
      <c r="G22" s="323" t="s">
        <v>7653</v>
      </c>
      <c r="H22" s="261" t="s">
        <v>7377</v>
      </c>
      <c r="I22" s="322" t="s">
        <v>7654</v>
      </c>
      <c r="J22" s="261" t="s">
        <v>9158</v>
      </c>
      <c r="K22" s="280"/>
      <c r="L22" s="281">
        <v>559.8</v>
      </c>
      <c r="M22" s="282"/>
      <c r="N22" s="282"/>
      <c r="O22" s="282"/>
      <c r="P22" s="282"/>
      <c r="Q22" s="280" t="s">
        <v>7650</v>
      </c>
      <c r="R22" s="261" t="s">
        <v>7561</v>
      </c>
      <c r="S22" s="244"/>
    </row>
    <row r="23" customFormat="false" ht="16.5" hidden="true" customHeight="true" outlineLevel="0" collapsed="false">
      <c r="A23" s="278">
        <v>45084</v>
      </c>
      <c r="B23" s="261" t="s">
        <v>7591</v>
      </c>
      <c r="C23" s="279" t="s">
        <v>7307</v>
      </c>
      <c r="D23" s="279" t="s">
        <v>7592</v>
      </c>
      <c r="E23" s="261">
        <v>34649</v>
      </c>
      <c r="F23" s="261" t="s">
        <v>7656</v>
      </c>
      <c r="G23" s="261" t="s">
        <v>7657</v>
      </c>
      <c r="H23" s="261" t="s">
        <v>7457</v>
      </c>
      <c r="I23" s="261" t="s">
        <v>7658</v>
      </c>
      <c r="J23" s="261"/>
      <c r="K23" s="280" t="s">
        <v>7659</v>
      </c>
      <c r="L23" s="281"/>
      <c r="M23" s="282"/>
      <c r="N23" s="283" t="s">
        <v>9133</v>
      </c>
      <c r="O23" s="283"/>
      <c r="P23" s="298" t="s">
        <v>3093</v>
      </c>
      <c r="Q23" s="280"/>
      <c r="R23" s="261" t="s">
        <v>7561</v>
      </c>
      <c r="S23" s="244"/>
    </row>
    <row r="24" customFormat="false" ht="16.5" hidden="true" customHeight="true" outlineLevel="0" collapsed="false">
      <c r="A24" s="278">
        <v>45085</v>
      </c>
      <c r="B24" s="261" t="s">
        <v>7591</v>
      </c>
      <c r="C24" s="261" t="s">
        <v>7318</v>
      </c>
      <c r="D24" s="261" t="s">
        <v>9184</v>
      </c>
      <c r="E24" s="261">
        <v>10162</v>
      </c>
      <c r="F24" s="261" t="s">
        <v>7661</v>
      </c>
      <c r="G24" s="323" t="s">
        <v>9185</v>
      </c>
      <c r="H24" s="261" t="s">
        <v>7380</v>
      </c>
      <c r="I24" s="261" t="s">
        <v>7632</v>
      </c>
      <c r="J24" s="261" t="s">
        <v>9186</v>
      </c>
      <c r="K24" s="280"/>
      <c r="L24" s="281">
        <v>842</v>
      </c>
      <c r="M24" s="282"/>
      <c r="N24" s="282"/>
      <c r="O24" s="282"/>
      <c r="P24" s="282"/>
      <c r="Q24" s="280" t="s">
        <v>7650</v>
      </c>
      <c r="R24" s="261" t="s">
        <v>7561</v>
      </c>
      <c r="S24" s="244"/>
    </row>
    <row r="25" customFormat="false" ht="16.5" hidden="true" customHeight="true" outlineLevel="0" collapsed="false">
      <c r="A25" s="278">
        <v>45085</v>
      </c>
      <c r="B25" s="261" t="s">
        <v>7591</v>
      </c>
      <c r="C25" s="261" t="s">
        <v>7318</v>
      </c>
      <c r="D25" s="261" t="s">
        <v>9187</v>
      </c>
      <c r="E25" s="261">
        <v>26190</v>
      </c>
      <c r="F25" s="261" t="s">
        <v>7665</v>
      </c>
      <c r="G25" s="323" t="s">
        <v>9188</v>
      </c>
      <c r="H25" s="261" t="s">
        <v>7380</v>
      </c>
      <c r="I25" s="322" t="s">
        <v>7667</v>
      </c>
      <c r="J25" s="261" t="s">
        <v>9189</v>
      </c>
      <c r="K25" s="280"/>
      <c r="L25" s="281">
        <v>842</v>
      </c>
      <c r="M25" s="282"/>
      <c r="N25" s="282"/>
      <c r="O25" s="282"/>
      <c r="P25" s="282"/>
      <c r="Q25" s="280" t="s">
        <v>7650</v>
      </c>
      <c r="R25" s="261" t="s">
        <v>7561</v>
      </c>
      <c r="S25" s="244"/>
    </row>
    <row r="26" s="249" customFormat="true" ht="16.5" hidden="true" customHeight="true" outlineLevel="0" collapsed="false">
      <c r="A26" s="227">
        <v>45110</v>
      </c>
      <c r="B26" s="228" t="s">
        <v>7591</v>
      </c>
      <c r="C26" s="228" t="s">
        <v>7318</v>
      </c>
      <c r="D26" s="228" t="s">
        <v>9115</v>
      </c>
      <c r="E26" s="228">
        <v>19550</v>
      </c>
      <c r="F26" s="228" t="s">
        <v>7669</v>
      </c>
      <c r="G26" s="247" t="s">
        <v>7670</v>
      </c>
      <c r="H26" s="228" t="s">
        <v>9116</v>
      </c>
      <c r="I26" s="239"/>
      <c r="J26" s="228" t="s">
        <v>7671</v>
      </c>
      <c r="K26" s="240"/>
      <c r="L26" s="241">
        <v>769.3</v>
      </c>
      <c r="M26" s="242" t="s">
        <v>7591</v>
      </c>
      <c r="N26" s="242"/>
      <c r="O26" s="227"/>
      <c r="P26" s="242"/>
      <c r="Q26" s="248" t="s">
        <v>7672</v>
      </c>
      <c r="R26" s="243" t="s">
        <v>7581</v>
      </c>
      <c r="S26" s="244"/>
    </row>
    <row r="27" customFormat="false" ht="16.5" hidden="true" customHeight="true" outlineLevel="0" collapsed="false">
      <c r="A27" s="278">
        <v>45148</v>
      </c>
      <c r="B27" s="261" t="s">
        <v>7555</v>
      </c>
      <c r="C27" s="261" t="s">
        <v>7318</v>
      </c>
      <c r="D27" s="261" t="s">
        <v>9190</v>
      </c>
      <c r="E27" s="261">
        <v>13196</v>
      </c>
      <c r="F27" s="261" t="s">
        <v>7674</v>
      </c>
      <c r="G27" s="315" t="s">
        <v>7675</v>
      </c>
      <c r="H27" s="327" t="s">
        <v>7311</v>
      </c>
      <c r="I27" s="315" t="s">
        <v>7676</v>
      </c>
      <c r="J27" s="261" t="s">
        <v>7677</v>
      </c>
      <c r="K27" s="280"/>
      <c r="L27" s="281">
        <v>830</v>
      </c>
      <c r="M27" s="282"/>
      <c r="N27" s="282"/>
      <c r="O27" s="282"/>
      <c r="P27" s="282"/>
      <c r="Q27" s="280" t="s">
        <v>7650</v>
      </c>
      <c r="R27" s="261" t="s">
        <v>7561</v>
      </c>
      <c r="S27" s="244"/>
    </row>
    <row r="28" s="249" customFormat="true" ht="16.5" hidden="true" customHeight="true" outlineLevel="0" collapsed="false">
      <c r="A28" s="278">
        <v>45152</v>
      </c>
      <c r="B28" s="261" t="s">
        <v>7555</v>
      </c>
      <c r="C28" s="279" t="s">
        <v>7307</v>
      </c>
      <c r="D28" s="279" t="s">
        <v>9159</v>
      </c>
      <c r="E28" s="261">
        <v>4030</v>
      </c>
      <c r="F28" s="261" t="s">
        <v>7679</v>
      </c>
      <c r="G28" s="323" t="s">
        <v>7371</v>
      </c>
      <c r="H28" s="261" t="s">
        <v>7311</v>
      </c>
      <c r="I28" s="322" t="s">
        <v>7680</v>
      </c>
      <c r="J28" s="261"/>
      <c r="K28" s="280"/>
      <c r="L28" s="281"/>
      <c r="M28" s="282"/>
      <c r="N28" s="283"/>
      <c r="O28" s="283"/>
      <c r="P28" s="283"/>
      <c r="Q28" s="328"/>
      <c r="R28" s="265"/>
      <c r="S28" s="244"/>
    </row>
    <row r="29" customFormat="false" ht="16.5" hidden="true" customHeight="true" outlineLevel="0" collapsed="false">
      <c r="A29" s="278">
        <v>45155</v>
      </c>
      <c r="B29" s="261" t="s">
        <v>7555</v>
      </c>
      <c r="C29" s="261" t="s">
        <v>7318</v>
      </c>
      <c r="D29" s="261" t="s">
        <v>9160</v>
      </c>
      <c r="E29" s="261">
        <v>19038</v>
      </c>
      <c r="F29" s="261" t="s">
        <v>7682</v>
      </c>
      <c r="G29" s="324" t="s">
        <v>7683</v>
      </c>
      <c r="H29" s="261" t="s">
        <v>7684</v>
      </c>
      <c r="I29" s="322" t="s">
        <v>7680</v>
      </c>
      <c r="J29" s="261" t="s">
        <v>7685</v>
      </c>
      <c r="K29" s="280"/>
      <c r="L29" s="281">
        <v>1592</v>
      </c>
      <c r="M29" s="282"/>
      <c r="N29" s="282"/>
      <c r="O29" s="282"/>
      <c r="P29" s="282"/>
      <c r="Q29" s="280" t="s">
        <v>7650</v>
      </c>
      <c r="R29" s="261" t="s">
        <v>7561</v>
      </c>
      <c r="S29" s="244"/>
    </row>
    <row r="30" customFormat="false" ht="16.5" hidden="true" customHeight="true" outlineLevel="0" collapsed="false">
      <c r="A30" s="278">
        <v>45166</v>
      </c>
      <c r="B30" s="261" t="s">
        <v>7306</v>
      </c>
      <c r="C30" s="279" t="s">
        <v>7307</v>
      </c>
      <c r="D30" s="279" t="s">
        <v>9161</v>
      </c>
      <c r="E30" s="261">
        <v>16616</v>
      </c>
      <c r="F30" s="261" t="s">
        <v>7687</v>
      </c>
      <c r="G30" s="323" t="s">
        <v>7688</v>
      </c>
      <c r="H30" s="261" t="s">
        <v>7689</v>
      </c>
      <c r="I30" s="322" t="s">
        <v>7690</v>
      </c>
      <c r="J30" s="261"/>
      <c r="K30" s="280" t="s">
        <v>7691</v>
      </c>
      <c r="L30" s="281"/>
      <c r="M30" s="282"/>
      <c r="N30" s="283"/>
      <c r="O30" s="283"/>
      <c r="P30" s="283"/>
      <c r="Q30" s="280" t="s">
        <v>7692</v>
      </c>
      <c r="R30" s="261"/>
      <c r="S30" s="244"/>
    </row>
    <row r="31" customFormat="false" ht="16.5" hidden="true" customHeight="true" outlineLevel="0" collapsed="false">
      <c r="A31" s="278">
        <v>45177</v>
      </c>
      <c r="B31" s="261" t="s">
        <v>7555</v>
      </c>
      <c r="C31" s="279" t="s">
        <v>7307</v>
      </c>
      <c r="D31" s="279" t="s">
        <v>9162</v>
      </c>
      <c r="E31" s="261">
        <v>35130</v>
      </c>
      <c r="F31" s="261" t="s">
        <v>7694</v>
      </c>
      <c r="G31" s="323" t="s">
        <v>7695</v>
      </c>
      <c r="H31" s="261" t="s">
        <v>7380</v>
      </c>
      <c r="I31" s="261" t="s">
        <v>7632</v>
      </c>
      <c r="J31" s="261"/>
      <c r="K31" s="280" t="s">
        <v>9163</v>
      </c>
      <c r="L31" s="281">
        <v>442.8</v>
      </c>
      <c r="M31" s="282"/>
      <c r="N31" s="282"/>
      <c r="O31" s="282"/>
      <c r="P31" s="282" t="s">
        <v>3928</v>
      </c>
      <c r="Q31" s="280" t="s">
        <v>9164</v>
      </c>
      <c r="R31" s="261" t="s">
        <v>7561</v>
      </c>
      <c r="S31" s="244"/>
    </row>
    <row r="32" customFormat="false" ht="16.5" hidden="true" customHeight="true" outlineLevel="0" collapsed="false">
      <c r="A32" s="227">
        <v>45182</v>
      </c>
      <c r="B32" s="228" t="s">
        <v>7591</v>
      </c>
      <c r="C32" s="228" t="s">
        <v>7318</v>
      </c>
      <c r="D32" s="228" t="s">
        <v>7592</v>
      </c>
      <c r="E32" s="228">
        <v>16616</v>
      </c>
      <c r="F32" s="228" t="s">
        <v>7687</v>
      </c>
      <c r="G32" s="239" t="s">
        <v>7688</v>
      </c>
      <c r="H32" s="250" t="s">
        <v>9117</v>
      </c>
      <c r="I32" s="228" t="s">
        <v>7700</v>
      </c>
      <c r="J32" s="228" t="s">
        <v>7701</v>
      </c>
      <c r="K32" s="240"/>
      <c r="L32" s="241">
        <v>3676</v>
      </c>
      <c r="M32" s="242" t="s">
        <v>7591</v>
      </c>
      <c r="N32" s="242"/>
      <c r="O32" s="242"/>
      <c r="P32" s="242"/>
      <c r="Q32" s="240" t="s">
        <v>7703</v>
      </c>
      <c r="R32" s="243" t="s">
        <v>7581</v>
      </c>
      <c r="S32" s="244"/>
    </row>
    <row r="33" customFormat="false" ht="16.5" hidden="true" customHeight="true" outlineLevel="0" collapsed="false">
      <c r="A33" s="278">
        <v>45182</v>
      </c>
      <c r="B33" s="261" t="s">
        <v>7555</v>
      </c>
      <c r="C33" s="279" t="s">
        <v>7307</v>
      </c>
      <c r="D33" s="279" t="s">
        <v>9165</v>
      </c>
      <c r="E33" s="261">
        <v>12858</v>
      </c>
      <c r="F33" s="261" t="s">
        <v>7705</v>
      </c>
      <c r="G33" s="261" t="s">
        <v>7706</v>
      </c>
      <c r="H33" s="261" t="s">
        <v>7311</v>
      </c>
      <c r="I33" s="261" t="s">
        <v>7632</v>
      </c>
      <c r="J33" s="261"/>
      <c r="K33" s="280" t="s">
        <v>7707</v>
      </c>
      <c r="L33" s="281"/>
      <c r="M33" s="282"/>
      <c r="N33" s="283" t="s">
        <v>9133</v>
      </c>
      <c r="O33" s="283"/>
      <c r="P33" s="283" t="s">
        <v>4236</v>
      </c>
      <c r="Q33" s="280"/>
      <c r="R33" s="261" t="s">
        <v>7561</v>
      </c>
      <c r="S33" s="244"/>
    </row>
    <row r="34" customFormat="false" ht="16.5" hidden="true" customHeight="true" outlineLevel="0" collapsed="false">
      <c r="A34" s="278">
        <v>45198</v>
      </c>
      <c r="B34" s="261" t="s">
        <v>7555</v>
      </c>
      <c r="C34" s="279" t="s">
        <v>7307</v>
      </c>
      <c r="D34" s="279" t="s">
        <v>9166</v>
      </c>
      <c r="E34" s="261">
        <v>20770</v>
      </c>
      <c r="F34" s="261" t="s">
        <v>7709</v>
      </c>
      <c r="G34" s="261" t="s">
        <v>7710</v>
      </c>
      <c r="H34" s="261" t="s">
        <v>7311</v>
      </c>
      <c r="I34" s="261" t="s">
        <v>7711</v>
      </c>
      <c r="J34" s="261"/>
      <c r="K34" s="280" t="s">
        <v>7712</v>
      </c>
      <c r="L34" s="281"/>
      <c r="M34" s="282"/>
      <c r="N34" s="282" t="s">
        <v>9133</v>
      </c>
      <c r="O34" s="282"/>
      <c r="P34" s="282" t="s">
        <v>7713</v>
      </c>
      <c r="Q34" s="280"/>
      <c r="R34" s="261" t="s">
        <v>7561</v>
      </c>
      <c r="S34" s="244"/>
    </row>
    <row r="35" customFormat="false" ht="16.5" hidden="true" customHeight="true" outlineLevel="0" collapsed="false">
      <c r="A35" s="278">
        <v>45215</v>
      </c>
      <c r="B35" s="261" t="s">
        <v>7555</v>
      </c>
      <c r="C35" s="279" t="s">
        <v>7307</v>
      </c>
      <c r="D35" s="279" t="s">
        <v>9167</v>
      </c>
      <c r="E35" s="261">
        <v>7188</v>
      </c>
      <c r="F35" s="261" t="s">
        <v>7715</v>
      </c>
      <c r="G35" s="261" t="s">
        <v>7716</v>
      </c>
      <c r="H35" s="261" t="s">
        <v>7316</v>
      </c>
      <c r="I35" s="261" t="s">
        <v>7717</v>
      </c>
      <c r="J35" s="261"/>
      <c r="K35" s="280" t="s">
        <v>7718</v>
      </c>
      <c r="L35" s="281"/>
      <c r="M35" s="282"/>
      <c r="N35" s="283" t="s">
        <v>9133</v>
      </c>
      <c r="O35" s="283"/>
      <c r="P35" s="283" t="s">
        <v>7719</v>
      </c>
      <c r="Q35" s="280" t="s">
        <v>7720</v>
      </c>
      <c r="R35" s="261" t="s">
        <v>7561</v>
      </c>
      <c r="S35" s="244"/>
    </row>
    <row r="36" customFormat="false" ht="16.5" hidden="true" customHeight="true" outlineLevel="0" collapsed="false">
      <c r="A36" s="278">
        <v>45218</v>
      </c>
      <c r="B36" s="261" t="s">
        <v>7555</v>
      </c>
      <c r="C36" s="279" t="s">
        <v>7307</v>
      </c>
      <c r="D36" s="279" t="s">
        <v>9118</v>
      </c>
      <c r="E36" s="261">
        <v>6637</v>
      </c>
      <c r="F36" s="261" t="s">
        <v>7722</v>
      </c>
      <c r="G36" s="323" t="s">
        <v>7723</v>
      </c>
      <c r="H36" s="261" t="s">
        <v>7311</v>
      </c>
      <c r="I36" s="261" t="s">
        <v>7632</v>
      </c>
      <c r="J36" s="261"/>
      <c r="K36" s="280" t="s">
        <v>7724</v>
      </c>
      <c r="L36" s="281"/>
      <c r="M36" s="282"/>
      <c r="N36" s="283" t="s">
        <v>9133</v>
      </c>
      <c r="O36" s="283"/>
      <c r="P36" s="283" t="s">
        <v>7725</v>
      </c>
      <c r="Q36" s="280"/>
      <c r="R36" s="261" t="s">
        <v>7561</v>
      </c>
      <c r="S36" s="244"/>
    </row>
    <row r="37" customFormat="false" ht="16.5" hidden="true" customHeight="true" outlineLevel="0" collapsed="false">
      <c r="A37" s="278">
        <v>45247</v>
      </c>
      <c r="B37" s="261" t="s">
        <v>7306</v>
      </c>
      <c r="C37" s="279" t="s">
        <v>7318</v>
      </c>
      <c r="D37" s="279" t="s">
        <v>9162</v>
      </c>
      <c r="E37" s="261">
        <v>13544</v>
      </c>
      <c r="F37" s="261" t="s">
        <v>7726</v>
      </c>
      <c r="G37" s="261" t="s">
        <v>7727</v>
      </c>
      <c r="H37" s="261" t="s">
        <v>7316</v>
      </c>
      <c r="I37" s="261" t="s">
        <v>7728</v>
      </c>
      <c r="J37" s="261" t="s">
        <v>7729</v>
      </c>
      <c r="K37" s="280"/>
      <c r="L37" s="281">
        <v>397</v>
      </c>
      <c r="M37" s="282"/>
      <c r="N37" s="282"/>
      <c r="O37" s="282"/>
      <c r="P37" s="282"/>
      <c r="Q37" s="280" t="s">
        <v>7650</v>
      </c>
      <c r="R37" s="261" t="s">
        <v>7561</v>
      </c>
      <c r="S37" s="244"/>
    </row>
    <row r="38" customFormat="false" ht="16.5" hidden="true" customHeight="true" outlineLevel="0" collapsed="false">
      <c r="A38" s="278">
        <v>45232</v>
      </c>
      <c r="B38" s="261"/>
      <c r="C38" s="279"/>
      <c r="D38" s="279"/>
      <c r="E38" s="261">
        <v>3077</v>
      </c>
      <c r="F38" s="261" t="s">
        <v>7730</v>
      </c>
      <c r="G38" s="261" t="s">
        <v>256</v>
      </c>
      <c r="H38" s="261" t="s">
        <v>7330</v>
      </c>
      <c r="I38" s="261"/>
      <c r="J38" s="261"/>
      <c r="K38" s="280" t="s">
        <v>7731</v>
      </c>
      <c r="L38" s="281"/>
      <c r="M38" s="282"/>
      <c r="N38" s="283" t="s">
        <v>9133</v>
      </c>
      <c r="O38" s="283"/>
      <c r="P38" s="283" t="s">
        <v>3849</v>
      </c>
      <c r="Q38" s="280"/>
      <c r="R38" s="261" t="s">
        <v>7561</v>
      </c>
      <c r="S38" s="244"/>
    </row>
    <row r="39" s="249" customFormat="true" ht="16.5" hidden="true" customHeight="true" outlineLevel="0" collapsed="false">
      <c r="A39" s="227">
        <v>45246</v>
      </c>
      <c r="B39" s="228" t="s">
        <v>7591</v>
      </c>
      <c r="C39" s="228" t="s">
        <v>7307</v>
      </c>
      <c r="D39" s="228" t="s">
        <v>9118</v>
      </c>
      <c r="E39" s="228">
        <v>6637</v>
      </c>
      <c r="F39" s="228" t="s">
        <v>7722</v>
      </c>
      <c r="G39" s="228" t="s">
        <v>7723</v>
      </c>
      <c r="H39" s="228" t="s">
        <v>7311</v>
      </c>
      <c r="I39" s="228" t="s">
        <v>7732</v>
      </c>
      <c r="J39" s="228" t="s">
        <v>7733</v>
      </c>
      <c r="K39" s="240"/>
      <c r="L39" s="241">
        <v>432</v>
      </c>
      <c r="M39" s="242" t="s">
        <v>7591</v>
      </c>
      <c r="N39" s="242"/>
      <c r="O39" s="242"/>
      <c r="P39" s="242"/>
      <c r="Q39" s="240" t="s">
        <v>7734</v>
      </c>
      <c r="R39" s="243" t="s">
        <v>7581</v>
      </c>
      <c r="S39" s="244"/>
    </row>
    <row r="40" customFormat="false" ht="16.5" hidden="true" customHeight="true" outlineLevel="0" collapsed="false">
      <c r="A40" s="278">
        <v>45233</v>
      </c>
      <c r="B40" s="261" t="s">
        <v>7555</v>
      </c>
      <c r="C40" s="279" t="s">
        <v>7307</v>
      </c>
      <c r="D40" s="279" t="s">
        <v>9168</v>
      </c>
      <c r="E40" s="261">
        <v>20605</v>
      </c>
      <c r="F40" s="261" t="s">
        <v>7736</v>
      </c>
      <c r="G40" s="261" t="s">
        <v>7737</v>
      </c>
      <c r="H40" s="261" t="s">
        <v>7738</v>
      </c>
      <c r="I40" s="261" t="s">
        <v>7590</v>
      </c>
      <c r="J40" s="261"/>
      <c r="K40" s="280"/>
      <c r="L40" s="281"/>
      <c r="M40" s="282"/>
      <c r="N40" s="282"/>
      <c r="O40" s="282"/>
      <c r="P40" s="282"/>
      <c r="Q40" s="280"/>
      <c r="R40" s="261"/>
      <c r="S40" s="244"/>
    </row>
    <row r="41" customFormat="false" ht="16.5" hidden="true" customHeight="true" outlineLevel="0" collapsed="false">
      <c r="A41" s="278">
        <v>45244</v>
      </c>
      <c r="B41" s="261" t="s">
        <v>7591</v>
      </c>
      <c r="C41" s="279" t="s">
        <v>7307</v>
      </c>
      <c r="D41" s="279" t="s">
        <v>9169</v>
      </c>
      <c r="E41" s="244" t="s">
        <v>821</v>
      </c>
      <c r="F41" s="261" t="s">
        <v>7740</v>
      </c>
      <c r="G41" s="261" t="s">
        <v>7741</v>
      </c>
      <c r="H41" s="261" t="s">
        <v>7330</v>
      </c>
      <c r="I41" s="261" t="s">
        <v>7742</v>
      </c>
      <c r="J41" s="261"/>
      <c r="K41" s="280"/>
      <c r="L41" s="281"/>
      <c r="M41" s="282"/>
      <c r="N41" s="282"/>
      <c r="O41" s="282"/>
      <c r="P41" s="282"/>
      <c r="Q41" s="280"/>
      <c r="R41" s="261"/>
      <c r="S41" s="244"/>
    </row>
    <row r="42" customFormat="false" ht="16.5" hidden="true" customHeight="true" outlineLevel="0" collapsed="false">
      <c r="A42" s="278">
        <v>45245</v>
      </c>
      <c r="B42" s="261" t="s">
        <v>7591</v>
      </c>
      <c r="C42" s="279" t="s">
        <v>7307</v>
      </c>
      <c r="D42" s="279" t="s">
        <v>9170</v>
      </c>
      <c r="E42" s="261">
        <v>11088</v>
      </c>
      <c r="F42" s="261" t="s">
        <v>7745</v>
      </c>
      <c r="G42" s="261" t="s">
        <v>405</v>
      </c>
      <c r="H42" s="261" t="s">
        <v>7311</v>
      </c>
      <c r="I42" s="261" t="s">
        <v>7746</v>
      </c>
      <c r="J42" s="261"/>
      <c r="K42" s="280" t="s">
        <v>7747</v>
      </c>
      <c r="L42" s="281"/>
      <c r="M42" s="282"/>
      <c r="N42" s="282"/>
      <c r="O42" s="282"/>
      <c r="P42" s="282"/>
      <c r="Q42" s="280"/>
      <c r="R42" s="261"/>
      <c r="S42" s="244"/>
    </row>
    <row r="43" customFormat="false" ht="16.5" hidden="true" customHeight="true" outlineLevel="0" collapsed="false">
      <c r="A43" s="278">
        <v>45247</v>
      </c>
      <c r="B43" s="261" t="s">
        <v>7306</v>
      </c>
      <c r="C43" s="261" t="s">
        <v>7307</v>
      </c>
      <c r="D43" s="261" t="s">
        <v>9171</v>
      </c>
      <c r="E43" s="261">
        <v>26514</v>
      </c>
      <c r="F43" s="261" t="s">
        <v>7749</v>
      </c>
      <c r="G43" s="261" t="s">
        <v>7750</v>
      </c>
      <c r="H43" s="261" t="s">
        <v>7751</v>
      </c>
      <c r="I43" s="261" t="s">
        <v>7752</v>
      </c>
      <c r="J43" s="261" t="s">
        <v>7753</v>
      </c>
      <c r="K43" s="280"/>
      <c r="L43" s="281">
        <v>267</v>
      </c>
      <c r="M43" s="282"/>
      <c r="N43" s="282"/>
      <c r="O43" s="282"/>
      <c r="P43" s="282"/>
      <c r="Q43" s="280" t="s">
        <v>7650</v>
      </c>
      <c r="R43" s="261" t="s">
        <v>7561</v>
      </c>
      <c r="S43" s="244"/>
    </row>
    <row r="44" customFormat="false" ht="16.5" hidden="true" customHeight="true" outlineLevel="0" collapsed="false">
      <c r="A44" s="278">
        <v>45247</v>
      </c>
      <c r="B44" s="261"/>
      <c r="C44" s="261"/>
      <c r="D44" s="261"/>
      <c r="E44" s="261">
        <v>113544</v>
      </c>
      <c r="F44" s="261" t="s">
        <v>7726</v>
      </c>
      <c r="G44" s="322" t="s">
        <v>7727</v>
      </c>
      <c r="H44" s="322"/>
      <c r="I44" s="322"/>
      <c r="J44" s="261" t="s">
        <v>7729</v>
      </c>
      <c r="K44" s="280"/>
      <c r="L44" s="281">
        <v>397</v>
      </c>
      <c r="M44" s="282"/>
      <c r="N44" s="282"/>
      <c r="O44" s="282"/>
      <c r="P44" s="282"/>
      <c r="Q44" s="280" t="s">
        <v>7650</v>
      </c>
      <c r="R44" s="261" t="s">
        <v>7561</v>
      </c>
      <c r="S44" s="244"/>
    </row>
    <row r="45" customFormat="false" ht="16.5" hidden="true" customHeight="true" outlineLevel="0" collapsed="false">
      <c r="A45" s="227">
        <v>45252</v>
      </c>
      <c r="B45" s="228" t="s">
        <v>7306</v>
      </c>
      <c r="C45" s="228" t="s">
        <v>7318</v>
      </c>
      <c r="D45" s="228" t="s">
        <v>9119</v>
      </c>
      <c r="E45" s="228">
        <v>27278</v>
      </c>
      <c r="F45" s="228" t="s">
        <v>7755</v>
      </c>
      <c r="G45" s="228" t="s">
        <v>7756</v>
      </c>
      <c r="H45" s="228" t="s">
        <v>7316</v>
      </c>
      <c r="I45" s="228" t="s">
        <v>7757</v>
      </c>
      <c r="J45" s="228" t="s">
        <v>7758</v>
      </c>
      <c r="K45" s="240" t="s">
        <v>7759</v>
      </c>
      <c r="L45" s="241">
        <v>246.49</v>
      </c>
      <c r="M45" s="242" t="s">
        <v>7306</v>
      </c>
      <c r="N45" s="242"/>
      <c r="O45" s="242"/>
      <c r="P45" s="242"/>
      <c r="Q45" s="240"/>
      <c r="R45" s="243" t="s">
        <v>7581</v>
      </c>
      <c r="S45" s="244"/>
    </row>
    <row r="46" customFormat="false" ht="16.5" hidden="true" customHeight="true" outlineLevel="0" collapsed="false">
      <c r="A46" s="278">
        <v>45254</v>
      </c>
      <c r="B46" s="261" t="s">
        <v>7306</v>
      </c>
      <c r="C46" s="279" t="s">
        <v>7307</v>
      </c>
      <c r="D46" s="279" t="s">
        <v>9172</v>
      </c>
      <c r="E46" s="261">
        <v>1635</v>
      </c>
      <c r="F46" s="261" t="s">
        <v>7583</v>
      </c>
      <c r="G46" s="261" t="s">
        <v>7321</v>
      </c>
      <c r="H46" s="261" t="s">
        <v>7316</v>
      </c>
      <c r="I46" s="261" t="s">
        <v>7761</v>
      </c>
      <c r="J46" s="261"/>
      <c r="K46" s="280" t="s">
        <v>7762</v>
      </c>
      <c r="L46" s="281"/>
      <c r="M46" s="282"/>
      <c r="N46" s="282" t="s">
        <v>9133</v>
      </c>
      <c r="O46" s="283" t="s">
        <v>7763</v>
      </c>
      <c r="P46" s="283" t="s">
        <v>7764</v>
      </c>
      <c r="Q46" s="280" t="s">
        <v>7765</v>
      </c>
      <c r="R46" s="261" t="s">
        <v>7561</v>
      </c>
      <c r="S46" s="244"/>
    </row>
    <row r="47" customFormat="false" ht="16.5" hidden="true" customHeight="true" outlineLevel="0" collapsed="false">
      <c r="A47" s="278">
        <v>45254</v>
      </c>
      <c r="B47" s="261" t="s">
        <v>7306</v>
      </c>
      <c r="C47" s="279" t="s">
        <v>7307</v>
      </c>
      <c r="D47" s="279" t="s">
        <v>9173</v>
      </c>
      <c r="E47" s="261">
        <v>10367</v>
      </c>
      <c r="F47" s="261" t="s">
        <v>7767</v>
      </c>
      <c r="G47" s="261" t="s">
        <v>7768</v>
      </c>
      <c r="H47" s="261" t="s">
        <v>7642</v>
      </c>
      <c r="I47" s="261" t="s">
        <v>7769</v>
      </c>
      <c r="J47" s="261"/>
      <c r="K47" s="280" t="s">
        <v>7770</v>
      </c>
      <c r="L47" s="281"/>
      <c r="M47" s="282"/>
      <c r="N47" s="282"/>
      <c r="O47" s="282"/>
      <c r="P47" s="282"/>
      <c r="Q47" s="280"/>
      <c r="R47" s="261" t="s">
        <v>7561</v>
      </c>
      <c r="S47" s="244"/>
    </row>
    <row r="48" customFormat="false" ht="16.5" hidden="true" customHeight="true" outlineLevel="0" collapsed="false">
      <c r="A48" s="278">
        <v>45258</v>
      </c>
      <c r="B48" s="261" t="s">
        <v>7306</v>
      </c>
      <c r="C48" s="279" t="s">
        <v>7307</v>
      </c>
      <c r="D48" s="279" t="s">
        <v>9174</v>
      </c>
      <c r="E48" s="261">
        <v>16713</v>
      </c>
      <c r="F48" s="261" t="s">
        <v>7772</v>
      </c>
      <c r="G48" s="261" t="s">
        <v>7688</v>
      </c>
      <c r="H48" s="261" t="s">
        <v>7350</v>
      </c>
      <c r="I48" s="261" t="s">
        <v>7773</v>
      </c>
      <c r="J48" s="261"/>
      <c r="K48" s="280" t="s">
        <v>7774</v>
      </c>
      <c r="L48" s="281"/>
      <c r="M48" s="282"/>
      <c r="N48" s="282" t="s">
        <v>9133</v>
      </c>
      <c r="O48" s="282"/>
      <c r="P48" s="282" t="s">
        <v>7775</v>
      </c>
      <c r="Q48" s="280"/>
      <c r="R48" s="261" t="s">
        <v>7561</v>
      </c>
      <c r="S48" s="244"/>
    </row>
    <row r="49" s="249" customFormat="true" ht="16.5" hidden="true" customHeight="true" outlineLevel="0" collapsed="false">
      <c r="A49" s="227">
        <v>45281</v>
      </c>
      <c r="B49" s="228" t="s">
        <v>7306</v>
      </c>
      <c r="C49" s="228" t="s">
        <v>7307</v>
      </c>
      <c r="D49" s="228" t="s">
        <v>9120</v>
      </c>
      <c r="E49" s="251" t="s">
        <v>821</v>
      </c>
      <c r="F49" s="228" t="s">
        <v>7740</v>
      </c>
      <c r="G49" s="228" t="s">
        <v>7741</v>
      </c>
      <c r="H49" s="228" t="s">
        <v>7330</v>
      </c>
      <c r="I49" s="228" t="s">
        <v>7777</v>
      </c>
      <c r="J49" s="228" t="s">
        <v>7778</v>
      </c>
      <c r="K49" s="240"/>
      <c r="L49" s="241">
        <v>278</v>
      </c>
      <c r="M49" s="242" t="s">
        <v>7306</v>
      </c>
      <c r="N49" s="242" t="s">
        <v>8420</v>
      </c>
      <c r="O49" s="242"/>
      <c r="P49" s="242"/>
      <c r="Q49" s="240"/>
      <c r="R49" s="243" t="s">
        <v>7581</v>
      </c>
      <c r="S49" s="244"/>
    </row>
    <row r="50" customFormat="false" ht="16.5" hidden="true" customHeight="true" outlineLevel="0" collapsed="false">
      <c r="A50" s="278">
        <v>45267</v>
      </c>
      <c r="B50" s="261" t="s">
        <v>7306</v>
      </c>
      <c r="C50" s="261" t="s">
        <v>7318</v>
      </c>
      <c r="D50" s="261" t="s">
        <v>9175</v>
      </c>
      <c r="E50" s="261">
        <v>27243</v>
      </c>
      <c r="F50" s="261" t="s">
        <v>7780</v>
      </c>
      <c r="G50" s="261" t="s">
        <v>7781</v>
      </c>
      <c r="H50" s="261" t="s">
        <v>7311</v>
      </c>
      <c r="I50" s="261" t="s">
        <v>7757</v>
      </c>
      <c r="J50" s="261" t="s">
        <v>7782</v>
      </c>
      <c r="K50" s="280"/>
      <c r="L50" s="281">
        <v>1200</v>
      </c>
      <c r="M50" s="282"/>
      <c r="N50" s="282"/>
      <c r="O50" s="282"/>
      <c r="P50" s="282"/>
      <c r="Q50" s="280" t="s">
        <v>7650</v>
      </c>
      <c r="R50" s="261" t="s">
        <v>7561</v>
      </c>
      <c r="S50" s="244"/>
    </row>
    <row r="51" customFormat="false" ht="16.5" hidden="true" customHeight="true" outlineLevel="0" collapsed="false">
      <c r="A51" s="227">
        <v>45281</v>
      </c>
      <c r="B51" s="228" t="s">
        <v>7306</v>
      </c>
      <c r="C51" s="228" t="s">
        <v>7307</v>
      </c>
      <c r="D51" s="228" t="s">
        <v>9121</v>
      </c>
      <c r="E51" s="228">
        <v>5908</v>
      </c>
      <c r="F51" s="228" t="s">
        <v>7784</v>
      </c>
      <c r="G51" s="228" t="s">
        <v>7785</v>
      </c>
      <c r="H51" s="228" t="s">
        <v>7361</v>
      </c>
      <c r="I51" s="228" t="s">
        <v>7786</v>
      </c>
      <c r="J51" s="228" t="s">
        <v>7787</v>
      </c>
      <c r="K51" s="240" t="s">
        <v>7788</v>
      </c>
      <c r="L51" s="241">
        <v>214</v>
      </c>
      <c r="M51" s="242"/>
      <c r="N51" s="242" t="s">
        <v>8420</v>
      </c>
      <c r="O51" s="252"/>
      <c r="P51" s="253" t="s">
        <v>7789</v>
      </c>
      <c r="Q51" s="240" t="s">
        <v>7790</v>
      </c>
      <c r="R51" s="243" t="s">
        <v>7581</v>
      </c>
      <c r="S51" s="244"/>
    </row>
    <row r="52" customFormat="false" ht="16.5" hidden="true" customHeight="true" outlineLevel="0" collapsed="false">
      <c r="A52" s="278">
        <v>45267</v>
      </c>
      <c r="B52" s="261" t="s">
        <v>7306</v>
      </c>
      <c r="C52" s="261" t="s">
        <v>7318</v>
      </c>
      <c r="D52" s="261" t="s">
        <v>9176</v>
      </c>
      <c r="E52" s="261">
        <v>22438</v>
      </c>
      <c r="F52" s="261" t="s">
        <v>7792</v>
      </c>
      <c r="G52" s="261" t="s">
        <v>7793</v>
      </c>
      <c r="H52" s="261" t="s">
        <v>7330</v>
      </c>
      <c r="I52" s="261" t="s">
        <v>7794</v>
      </c>
      <c r="J52" s="261" t="s">
        <v>7795</v>
      </c>
      <c r="K52" s="280"/>
      <c r="L52" s="281">
        <v>323.98</v>
      </c>
      <c r="M52" s="282"/>
      <c r="N52" s="282"/>
      <c r="O52" s="282"/>
      <c r="P52" s="282"/>
      <c r="Q52" s="280" t="s">
        <v>7650</v>
      </c>
      <c r="R52" s="261" t="s">
        <v>7561</v>
      </c>
      <c r="S52" s="244"/>
    </row>
    <row r="53" customFormat="false" ht="16.5" hidden="true" customHeight="true" outlineLevel="0" collapsed="false">
      <c r="A53" s="278">
        <v>45287</v>
      </c>
      <c r="B53" s="261" t="s">
        <v>7306</v>
      </c>
      <c r="C53" s="261" t="s">
        <v>7318</v>
      </c>
      <c r="D53" s="261" t="s">
        <v>9177</v>
      </c>
      <c r="E53" s="261">
        <v>20460</v>
      </c>
      <c r="F53" s="261" t="s">
        <v>7797</v>
      </c>
      <c r="G53" s="261" t="s">
        <v>7798</v>
      </c>
      <c r="H53" s="261" t="s">
        <v>7799</v>
      </c>
      <c r="I53" s="261" t="s">
        <v>7800</v>
      </c>
      <c r="J53" s="261" t="s">
        <v>7801</v>
      </c>
      <c r="K53" s="280"/>
      <c r="L53" s="281">
        <v>369</v>
      </c>
      <c r="M53" s="282"/>
      <c r="N53" s="282"/>
      <c r="O53" s="282"/>
      <c r="P53" s="282"/>
      <c r="Q53" s="280" t="s">
        <v>7802</v>
      </c>
      <c r="R53" s="261"/>
      <c r="S53" s="244"/>
    </row>
    <row r="54" customFormat="false" ht="16.5" hidden="true" customHeight="true" outlineLevel="0" collapsed="false">
      <c r="A54" s="278">
        <v>45278</v>
      </c>
      <c r="B54" s="261" t="s">
        <v>7306</v>
      </c>
      <c r="C54" s="279" t="s">
        <v>7307</v>
      </c>
      <c r="D54" s="279" t="s">
        <v>9178</v>
      </c>
      <c r="E54" s="261">
        <v>21105</v>
      </c>
      <c r="F54" s="261" t="s">
        <v>7468</v>
      </c>
      <c r="G54" s="261" t="s">
        <v>7469</v>
      </c>
      <c r="H54" s="261" t="s">
        <v>7380</v>
      </c>
      <c r="I54" s="261"/>
      <c r="J54" s="261"/>
      <c r="K54" s="280"/>
      <c r="L54" s="281"/>
      <c r="M54" s="282"/>
      <c r="N54" s="282"/>
      <c r="O54" s="282"/>
      <c r="P54" s="282"/>
      <c r="Q54" s="280" t="s">
        <v>7804</v>
      </c>
      <c r="R54" s="261"/>
      <c r="S54" s="244"/>
    </row>
    <row r="55" customFormat="false" ht="16.5" hidden="true" customHeight="true" outlineLevel="0" collapsed="false">
      <c r="A55" s="278">
        <v>45281</v>
      </c>
      <c r="B55" s="261" t="s">
        <v>7306</v>
      </c>
      <c r="C55" s="279" t="s">
        <v>7307</v>
      </c>
      <c r="D55" s="279" t="s">
        <v>9179</v>
      </c>
      <c r="E55" s="261">
        <v>16330</v>
      </c>
      <c r="F55" s="261" t="s">
        <v>7669</v>
      </c>
      <c r="G55" s="261" t="s">
        <v>7806</v>
      </c>
      <c r="H55" s="261" t="s">
        <v>7807</v>
      </c>
      <c r="I55" s="261" t="s">
        <v>7808</v>
      </c>
      <c r="J55" s="261"/>
      <c r="K55" s="280"/>
      <c r="L55" s="281"/>
      <c r="M55" s="282"/>
      <c r="N55" s="282"/>
      <c r="O55" s="282"/>
      <c r="P55" s="282"/>
      <c r="Q55" s="280"/>
      <c r="R55" s="261" t="s">
        <v>7561</v>
      </c>
      <c r="S55" s="244"/>
    </row>
    <row r="56" customFormat="false" ht="16.5" hidden="true" customHeight="true" outlineLevel="0" collapsed="false">
      <c r="A56" s="227">
        <v>45280</v>
      </c>
      <c r="B56" s="228" t="s">
        <v>7591</v>
      </c>
      <c r="C56" s="228"/>
      <c r="D56" s="228" t="s">
        <v>7592</v>
      </c>
      <c r="E56" s="228">
        <v>23280</v>
      </c>
      <c r="F56" s="228" t="s">
        <v>7809</v>
      </c>
      <c r="G56" s="228" t="s">
        <v>7810</v>
      </c>
      <c r="H56" s="228" t="s">
        <v>7380</v>
      </c>
      <c r="I56" s="228" t="s">
        <v>7811</v>
      </c>
      <c r="J56" s="228"/>
      <c r="K56" s="228" t="s">
        <v>9131</v>
      </c>
      <c r="L56" s="241">
        <v>421</v>
      </c>
      <c r="M56" s="242" t="s">
        <v>7591</v>
      </c>
      <c r="N56" s="242" t="s">
        <v>8420</v>
      </c>
      <c r="O56" s="242"/>
      <c r="P56" s="242"/>
      <c r="Q56" s="240" t="s">
        <v>9132</v>
      </c>
      <c r="R56" s="228" t="s">
        <v>7581</v>
      </c>
      <c r="S56" s="251"/>
    </row>
    <row r="57" customFormat="false" ht="16.5" hidden="true" customHeight="true" outlineLevel="0" collapsed="false">
      <c r="A57" s="254"/>
      <c r="B57" s="255"/>
      <c r="C57" s="255"/>
      <c r="D57" s="255"/>
      <c r="E57" s="255"/>
      <c r="F57" s="256"/>
      <c r="G57" s="256"/>
      <c r="H57" s="256"/>
      <c r="I57" s="256"/>
      <c r="J57" s="256"/>
      <c r="K57" s="257"/>
      <c r="L57" s="258"/>
      <c r="M57" s="259"/>
      <c r="N57" s="259"/>
      <c r="O57" s="259"/>
      <c r="P57" s="259"/>
      <c r="Q57" s="257"/>
      <c r="R57" s="256"/>
      <c r="S57" s="290"/>
    </row>
    <row r="58" customFormat="false" ht="16.5" hidden="false" customHeight="true" outlineLevel="0" collapsed="false">
      <c r="A58" s="278">
        <v>45293</v>
      </c>
      <c r="B58" s="261" t="s">
        <v>7306</v>
      </c>
      <c r="C58" s="261" t="s">
        <v>7318</v>
      </c>
      <c r="D58" s="261" t="s">
        <v>9136</v>
      </c>
      <c r="E58" s="261">
        <v>2500</v>
      </c>
      <c r="F58" s="261" t="s">
        <v>7815</v>
      </c>
      <c r="G58" s="261" t="s">
        <v>7816</v>
      </c>
      <c r="H58" s="261" t="s">
        <v>7807</v>
      </c>
      <c r="I58" s="261" t="s">
        <v>7808</v>
      </c>
      <c r="J58" s="261" t="s">
        <v>7817</v>
      </c>
      <c r="K58" s="280"/>
      <c r="L58" s="291">
        <v>464.94</v>
      </c>
      <c r="M58" s="281"/>
      <c r="N58" s="281"/>
      <c r="O58" s="281"/>
      <c r="P58" s="281"/>
      <c r="Q58" s="261" t="s">
        <v>7802</v>
      </c>
      <c r="R58" s="261"/>
      <c r="S58" s="261"/>
    </row>
    <row r="59" customFormat="false" ht="16.5" hidden="false" customHeight="true" outlineLevel="0" collapsed="false">
      <c r="A59" s="278">
        <v>45302</v>
      </c>
      <c r="B59" s="261" t="s">
        <v>7306</v>
      </c>
      <c r="C59" s="261" t="s">
        <v>7318</v>
      </c>
      <c r="D59" s="261" t="s">
        <v>7818</v>
      </c>
      <c r="E59" s="261">
        <v>20230</v>
      </c>
      <c r="F59" s="261" t="s">
        <v>7819</v>
      </c>
      <c r="G59" s="261" t="s">
        <v>7820</v>
      </c>
      <c r="H59" s="261" t="s">
        <v>7380</v>
      </c>
      <c r="I59" s="261" t="s">
        <v>7821</v>
      </c>
      <c r="J59" s="261" t="s">
        <v>7822</v>
      </c>
      <c r="K59" s="280"/>
      <c r="L59" s="291">
        <v>1129.14</v>
      </c>
      <c r="M59" s="281"/>
      <c r="N59" s="281"/>
      <c r="O59" s="281"/>
      <c r="P59" s="281"/>
      <c r="Q59" s="278" t="s">
        <v>7650</v>
      </c>
      <c r="R59" s="261" t="s">
        <v>7561</v>
      </c>
      <c r="S59" s="261"/>
    </row>
    <row r="60" customFormat="false" ht="16.5" hidden="false" customHeight="true" outlineLevel="0" collapsed="false">
      <c r="A60" s="278">
        <v>45301</v>
      </c>
      <c r="B60" s="261" t="s">
        <v>7306</v>
      </c>
      <c r="C60" s="279" t="s">
        <v>7307</v>
      </c>
      <c r="D60" s="279" t="s">
        <v>7823</v>
      </c>
      <c r="E60" s="261">
        <v>26514</v>
      </c>
      <c r="F60" s="261" t="s">
        <v>7824</v>
      </c>
      <c r="G60" s="261" t="s">
        <v>7750</v>
      </c>
      <c r="H60" s="261" t="s">
        <v>7825</v>
      </c>
      <c r="I60" s="261" t="s">
        <v>7654</v>
      </c>
      <c r="J60" s="261"/>
      <c r="K60" s="280"/>
      <c r="L60" s="291"/>
      <c r="M60" s="281"/>
      <c r="N60" s="281"/>
      <c r="O60" s="281"/>
      <c r="P60" s="281"/>
      <c r="Q60" s="261" t="s">
        <v>7826</v>
      </c>
      <c r="R60" s="261" t="s">
        <v>7561</v>
      </c>
      <c r="S60" s="261"/>
    </row>
    <row r="61" customFormat="false" ht="16.5" hidden="false" customHeight="true" outlineLevel="0" collapsed="false">
      <c r="A61" s="292">
        <v>45307</v>
      </c>
      <c r="B61" s="293" t="s">
        <v>7306</v>
      </c>
      <c r="C61" s="294" t="s">
        <v>7307</v>
      </c>
      <c r="D61" s="294" t="s">
        <v>7827</v>
      </c>
      <c r="E61" s="293">
        <v>21741</v>
      </c>
      <c r="F61" s="293" t="s">
        <v>7828</v>
      </c>
      <c r="G61" s="293" t="s">
        <v>7829</v>
      </c>
      <c r="H61" s="293" t="s">
        <v>7411</v>
      </c>
      <c r="I61" s="293" t="s">
        <v>7590</v>
      </c>
      <c r="J61" s="293"/>
      <c r="K61" s="295"/>
      <c r="L61" s="296"/>
      <c r="M61" s="297"/>
      <c r="N61" s="297" t="s">
        <v>8420</v>
      </c>
      <c r="O61" s="297"/>
      <c r="P61" s="297"/>
      <c r="Q61" s="293" t="s">
        <v>7830</v>
      </c>
      <c r="R61" s="261" t="s">
        <v>7561</v>
      </c>
      <c r="S61" s="261"/>
    </row>
    <row r="62" customFormat="false" ht="16.5" hidden="false" customHeight="true" outlineLevel="0" collapsed="false">
      <c r="A62" s="278">
        <v>45308</v>
      </c>
      <c r="B62" s="261" t="s">
        <v>7306</v>
      </c>
      <c r="C62" s="261" t="s">
        <v>7318</v>
      </c>
      <c r="D62" s="261" t="s">
        <v>7831</v>
      </c>
      <c r="E62" s="261">
        <v>22446</v>
      </c>
      <c r="F62" s="261" t="s">
        <v>7832</v>
      </c>
      <c r="G62" s="261" t="s">
        <v>7833</v>
      </c>
      <c r="H62" s="261" t="s">
        <v>7411</v>
      </c>
      <c r="I62" s="261" t="s">
        <v>7654</v>
      </c>
      <c r="J62" s="261" t="s">
        <v>7834</v>
      </c>
      <c r="K62" s="280"/>
      <c r="L62" s="291">
        <v>767.52</v>
      </c>
      <c r="M62" s="281"/>
      <c r="N62" s="281"/>
      <c r="O62" s="281"/>
      <c r="P62" s="281"/>
      <c r="Q62" s="261" t="s">
        <v>7650</v>
      </c>
      <c r="R62" s="261" t="s">
        <v>7561</v>
      </c>
      <c r="S62" s="261"/>
    </row>
    <row r="63" customFormat="false" ht="16.5" hidden="false" customHeight="true" outlineLevel="0" collapsed="false">
      <c r="A63" s="278">
        <v>45309</v>
      </c>
      <c r="B63" s="261" t="s">
        <v>7306</v>
      </c>
      <c r="C63" s="279" t="s">
        <v>7307</v>
      </c>
      <c r="D63" s="279" t="s">
        <v>7835</v>
      </c>
      <c r="E63" s="261">
        <v>26611</v>
      </c>
      <c r="F63" s="261" t="s">
        <v>7836</v>
      </c>
      <c r="G63" s="261" t="s">
        <v>7837</v>
      </c>
      <c r="H63" s="261" t="s">
        <v>7380</v>
      </c>
      <c r="I63" s="261" t="s">
        <v>7786</v>
      </c>
      <c r="J63" s="261"/>
      <c r="K63" s="280" t="s">
        <v>7838</v>
      </c>
      <c r="L63" s="291"/>
      <c r="M63" s="281"/>
      <c r="N63" s="281" t="s">
        <v>9133</v>
      </c>
      <c r="O63" s="281"/>
      <c r="P63" s="281" t="s">
        <v>4003</v>
      </c>
      <c r="Q63" s="261"/>
      <c r="R63" s="261" t="s">
        <v>7561</v>
      </c>
      <c r="S63" s="261"/>
    </row>
    <row r="64" customFormat="false" ht="16.5" hidden="false" customHeight="true" outlineLevel="0" collapsed="false">
      <c r="A64" s="278">
        <v>45313</v>
      </c>
      <c r="B64" s="261" t="s">
        <v>7306</v>
      </c>
      <c r="C64" s="279" t="s">
        <v>7307</v>
      </c>
      <c r="D64" s="279" t="s">
        <v>7839</v>
      </c>
      <c r="E64" s="261">
        <v>450</v>
      </c>
      <c r="F64" s="261" t="s">
        <v>7715</v>
      </c>
      <c r="G64" s="261" t="s">
        <v>405</v>
      </c>
      <c r="H64" s="261" t="s">
        <v>7377</v>
      </c>
      <c r="I64" s="261" t="s">
        <v>7840</v>
      </c>
      <c r="J64" s="261"/>
      <c r="K64" s="280"/>
      <c r="L64" s="291"/>
      <c r="M64" s="281"/>
      <c r="N64" s="281" t="s">
        <v>9133</v>
      </c>
      <c r="O64" s="281"/>
      <c r="P64" s="298" t="s">
        <v>7841</v>
      </c>
      <c r="Q64" s="261"/>
      <c r="R64" s="261" t="s">
        <v>7561</v>
      </c>
      <c r="S64" s="261"/>
    </row>
    <row r="65" customFormat="false" ht="16.5" hidden="false" customHeight="true" outlineLevel="0" collapsed="false">
      <c r="A65" s="278">
        <v>45313</v>
      </c>
      <c r="B65" s="261" t="s">
        <v>7306</v>
      </c>
      <c r="C65" s="279" t="s">
        <v>7307</v>
      </c>
      <c r="D65" s="279" t="s">
        <v>7842</v>
      </c>
      <c r="E65" s="261">
        <v>1422</v>
      </c>
      <c r="F65" s="261" t="s">
        <v>7843</v>
      </c>
      <c r="G65" s="261" t="s">
        <v>7403</v>
      </c>
      <c r="H65" s="261" t="s">
        <v>7411</v>
      </c>
      <c r="I65" s="261" t="s">
        <v>7845</v>
      </c>
      <c r="J65" s="261"/>
      <c r="K65" s="280" t="s">
        <v>7846</v>
      </c>
      <c r="L65" s="291"/>
      <c r="M65" s="281"/>
      <c r="N65" s="281"/>
      <c r="O65" s="281"/>
      <c r="P65" s="281"/>
      <c r="Q65" s="261"/>
      <c r="R65" s="261" t="s">
        <v>7561</v>
      </c>
      <c r="S65" s="261"/>
    </row>
    <row r="66" customFormat="false" ht="16.5" hidden="false" customHeight="true" outlineLevel="0" collapsed="false">
      <c r="A66" s="278">
        <v>45314</v>
      </c>
      <c r="B66" s="261" t="s">
        <v>7306</v>
      </c>
      <c r="C66" s="279" t="s">
        <v>7318</v>
      </c>
      <c r="D66" s="279" t="s">
        <v>7847</v>
      </c>
      <c r="E66" s="261">
        <v>34002</v>
      </c>
      <c r="F66" s="261" t="s">
        <v>7848</v>
      </c>
      <c r="G66" s="261" t="s">
        <v>7849</v>
      </c>
      <c r="H66" s="261" t="s">
        <v>7411</v>
      </c>
      <c r="I66" s="261" t="s">
        <v>7850</v>
      </c>
      <c r="J66" s="261"/>
      <c r="K66" s="280"/>
      <c r="L66" s="291"/>
      <c r="M66" s="281"/>
      <c r="N66" s="281"/>
      <c r="O66" s="281"/>
      <c r="P66" s="281"/>
      <c r="Q66" s="261"/>
      <c r="R66" s="261" t="s">
        <v>7561</v>
      </c>
      <c r="S66" s="261"/>
    </row>
    <row r="67" customFormat="false" ht="16.5" hidden="false" customHeight="true" outlineLevel="0" collapsed="false">
      <c r="A67" s="278">
        <v>45324</v>
      </c>
      <c r="B67" s="261" t="s">
        <v>7306</v>
      </c>
      <c r="C67" s="279" t="s">
        <v>7307</v>
      </c>
      <c r="D67" s="279" t="s">
        <v>7851</v>
      </c>
      <c r="E67" s="261">
        <v>5410</v>
      </c>
      <c r="F67" s="261" t="s">
        <v>7852</v>
      </c>
      <c r="G67" s="261" t="s">
        <v>7853</v>
      </c>
      <c r="H67" s="261" t="s">
        <v>7411</v>
      </c>
      <c r="I67" s="261" t="s">
        <v>7845</v>
      </c>
      <c r="J67" s="261"/>
      <c r="K67" s="280"/>
      <c r="L67" s="291"/>
      <c r="M67" s="299"/>
      <c r="N67" s="299"/>
      <c r="O67" s="299"/>
      <c r="P67" s="299" t="s">
        <v>7854</v>
      </c>
      <c r="Q67" s="261" t="s">
        <v>7855</v>
      </c>
      <c r="R67" s="300" t="s">
        <v>7561</v>
      </c>
      <c r="S67" s="261"/>
    </row>
    <row r="68" customFormat="false" ht="16.5" hidden="false" customHeight="true" outlineLevel="0" collapsed="false">
      <c r="A68" s="278">
        <v>45328</v>
      </c>
      <c r="B68" s="261" t="s">
        <v>7306</v>
      </c>
      <c r="C68" s="279" t="s">
        <v>7307</v>
      </c>
      <c r="D68" s="279" t="s">
        <v>7856</v>
      </c>
      <c r="E68" s="261">
        <v>14060</v>
      </c>
      <c r="F68" s="261" t="s">
        <v>7857</v>
      </c>
      <c r="G68" s="261" t="s">
        <v>7371</v>
      </c>
      <c r="H68" s="261" t="s">
        <v>7380</v>
      </c>
      <c r="I68" s="261" t="s">
        <v>7858</v>
      </c>
      <c r="J68" s="261"/>
      <c r="K68" s="280"/>
      <c r="L68" s="291"/>
      <c r="M68" s="281"/>
      <c r="N68" s="281"/>
      <c r="O68" s="281"/>
      <c r="P68" s="281"/>
      <c r="Q68" s="261" t="s">
        <v>7859</v>
      </c>
      <c r="R68" s="261" t="s">
        <v>7561</v>
      </c>
      <c r="S68" s="261"/>
    </row>
    <row r="69" customFormat="false" ht="16.5" hidden="false" customHeight="true" outlineLevel="0" collapsed="false">
      <c r="A69" s="278">
        <v>45330</v>
      </c>
      <c r="B69" s="261" t="s">
        <v>7306</v>
      </c>
      <c r="C69" s="279" t="s">
        <v>7307</v>
      </c>
      <c r="D69" s="279" t="s">
        <v>7860</v>
      </c>
      <c r="E69" s="261">
        <v>17701</v>
      </c>
      <c r="F69" s="261" t="s">
        <v>7861</v>
      </c>
      <c r="G69" s="261" t="s">
        <v>7862</v>
      </c>
      <c r="H69" s="261" t="s">
        <v>7340</v>
      </c>
      <c r="I69" s="261" t="s">
        <v>7863</v>
      </c>
      <c r="J69" s="261"/>
      <c r="K69" s="280" t="s">
        <v>7864</v>
      </c>
      <c r="L69" s="291"/>
      <c r="M69" s="281"/>
      <c r="N69" s="281" t="s">
        <v>9133</v>
      </c>
      <c r="O69" s="281"/>
      <c r="P69" s="281" t="s">
        <v>7865</v>
      </c>
      <c r="Q69" s="261" t="s">
        <v>7866</v>
      </c>
      <c r="R69" s="261" t="s">
        <v>7561</v>
      </c>
      <c r="S69" s="261"/>
    </row>
    <row r="70" customFormat="false" ht="16.5" hidden="false" customHeight="true" outlineLevel="0" collapsed="false">
      <c r="A70" s="227">
        <v>45329</v>
      </c>
      <c r="B70" s="228" t="s">
        <v>7867</v>
      </c>
      <c r="C70" s="245"/>
      <c r="D70" s="245" t="s">
        <v>7592</v>
      </c>
      <c r="E70" s="228">
        <v>3042</v>
      </c>
      <c r="F70" s="228" t="s">
        <v>7715</v>
      </c>
      <c r="G70" s="228" t="s">
        <v>7781</v>
      </c>
      <c r="H70" s="228" t="s">
        <v>7361</v>
      </c>
      <c r="I70" s="228" t="s">
        <v>7868</v>
      </c>
      <c r="J70" s="228" t="s">
        <v>9124</v>
      </c>
      <c r="K70" s="240"/>
      <c r="L70" s="260">
        <v>45</v>
      </c>
      <c r="M70" s="241" t="s">
        <v>7867</v>
      </c>
      <c r="N70" s="241"/>
      <c r="O70" s="241"/>
      <c r="P70" s="241"/>
      <c r="Q70" s="228" t="s">
        <v>7869</v>
      </c>
      <c r="R70" s="261" t="s">
        <v>7561</v>
      </c>
      <c r="S70" s="261"/>
    </row>
    <row r="71" customFormat="false" ht="16.5" hidden="false" customHeight="true" outlineLevel="0" collapsed="false">
      <c r="A71" s="278">
        <v>45336</v>
      </c>
      <c r="B71" s="261" t="s">
        <v>7306</v>
      </c>
      <c r="C71" s="279" t="s">
        <v>7307</v>
      </c>
      <c r="D71" s="279" t="s">
        <v>7870</v>
      </c>
      <c r="E71" s="261">
        <v>6637</v>
      </c>
      <c r="F71" s="261" t="s">
        <v>7722</v>
      </c>
      <c r="G71" s="261" t="s">
        <v>7723</v>
      </c>
      <c r="H71" s="261" t="s">
        <v>7380</v>
      </c>
      <c r="I71" s="261" t="s">
        <v>7590</v>
      </c>
      <c r="J71" s="261"/>
      <c r="K71" s="280"/>
      <c r="L71" s="291"/>
      <c r="M71" s="281"/>
      <c r="N71" s="281"/>
      <c r="O71" s="281"/>
      <c r="P71" s="281"/>
      <c r="Q71" s="261" t="s">
        <v>7872</v>
      </c>
      <c r="R71" s="261" t="s">
        <v>7561</v>
      </c>
      <c r="S71" s="261"/>
    </row>
    <row r="72" customFormat="false" ht="16.5" hidden="false" customHeight="true" outlineLevel="0" collapsed="false">
      <c r="A72" s="278">
        <v>45341</v>
      </c>
      <c r="B72" s="261" t="s">
        <v>7306</v>
      </c>
      <c r="C72" s="261" t="s">
        <v>7318</v>
      </c>
      <c r="D72" s="261" t="s">
        <v>7873</v>
      </c>
      <c r="E72" s="261">
        <v>26794</v>
      </c>
      <c r="F72" s="261" t="s">
        <v>7874</v>
      </c>
      <c r="G72" s="261" t="s">
        <v>7756</v>
      </c>
      <c r="H72" s="261" t="s">
        <v>7340</v>
      </c>
      <c r="I72" s="261" t="s">
        <v>7590</v>
      </c>
      <c r="J72" s="261" t="s">
        <v>7875</v>
      </c>
      <c r="K72" s="280"/>
      <c r="L72" s="291">
        <v>533.82</v>
      </c>
      <c r="M72" s="281"/>
      <c r="N72" s="281"/>
      <c r="O72" s="281"/>
      <c r="P72" s="281"/>
      <c r="Q72" s="261" t="s">
        <v>7650</v>
      </c>
      <c r="R72" s="261" t="s">
        <v>7561</v>
      </c>
      <c r="S72" s="261"/>
    </row>
    <row r="73" customFormat="false" ht="16.5" hidden="false" customHeight="true" outlineLevel="0" collapsed="false">
      <c r="A73" s="278">
        <v>45338</v>
      </c>
      <c r="B73" s="261" t="s">
        <v>7306</v>
      </c>
      <c r="C73" s="261" t="s">
        <v>7307</v>
      </c>
      <c r="D73" s="261" t="s">
        <v>7876</v>
      </c>
      <c r="E73" s="261">
        <v>21563</v>
      </c>
      <c r="F73" s="261" t="s">
        <v>7877</v>
      </c>
      <c r="G73" s="261" t="s">
        <v>7539</v>
      </c>
      <c r="H73" s="261" t="s">
        <v>7380</v>
      </c>
      <c r="I73" s="261" t="s">
        <v>7878</v>
      </c>
      <c r="J73" s="261"/>
      <c r="K73" s="280"/>
      <c r="L73" s="291"/>
      <c r="M73" s="281"/>
      <c r="N73" s="281"/>
      <c r="O73" s="281"/>
      <c r="P73" s="281"/>
      <c r="Q73" s="261" t="s">
        <v>7879</v>
      </c>
      <c r="R73" s="261" t="s">
        <v>7561</v>
      </c>
      <c r="S73" s="261"/>
    </row>
    <row r="74" customFormat="false" ht="16.5" hidden="false" customHeight="true" outlineLevel="0" collapsed="false">
      <c r="A74" s="278">
        <v>45338</v>
      </c>
      <c r="B74" s="261" t="s">
        <v>7306</v>
      </c>
      <c r="C74" s="261" t="s">
        <v>7307</v>
      </c>
      <c r="D74" s="261" t="s">
        <v>7880</v>
      </c>
      <c r="E74" s="244" t="s">
        <v>1291</v>
      </c>
      <c r="F74" s="261" t="s">
        <v>7881</v>
      </c>
      <c r="G74" s="261" t="s">
        <v>7882</v>
      </c>
      <c r="H74" s="261" t="s">
        <v>7396</v>
      </c>
      <c r="I74" s="261" t="s">
        <v>7883</v>
      </c>
      <c r="J74" s="261"/>
      <c r="K74" s="280" t="s">
        <v>7884</v>
      </c>
      <c r="L74" s="291"/>
      <c r="M74" s="281"/>
      <c r="N74" s="281" t="s">
        <v>9133</v>
      </c>
      <c r="O74" s="281"/>
      <c r="P74" s="281" t="s">
        <v>7885</v>
      </c>
      <c r="Q74" s="261" t="s">
        <v>7886</v>
      </c>
      <c r="R74" s="261"/>
      <c r="S74" s="261"/>
    </row>
    <row r="75" customFormat="false" ht="16.5" hidden="false" customHeight="true" outlineLevel="0" collapsed="false">
      <c r="A75" s="278">
        <v>45341</v>
      </c>
      <c r="B75" s="261" t="s">
        <v>7306</v>
      </c>
      <c r="C75" s="261" t="s">
        <v>7307</v>
      </c>
      <c r="D75" s="261" t="s">
        <v>7887</v>
      </c>
      <c r="E75" s="261">
        <v>6602</v>
      </c>
      <c r="F75" s="261" t="s">
        <v>7888</v>
      </c>
      <c r="G75" s="261" t="s">
        <v>7889</v>
      </c>
      <c r="H75" s="261" t="s">
        <v>7340</v>
      </c>
      <c r="I75" s="261" t="s">
        <v>7590</v>
      </c>
      <c r="J75" s="261"/>
      <c r="K75" s="280" t="s">
        <v>7890</v>
      </c>
      <c r="L75" s="291"/>
      <c r="M75" s="281"/>
      <c r="N75" s="281" t="s">
        <v>9133</v>
      </c>
      <c r="O75" s="281"/>
      <c r="P75" s="281" t="s">
        <v>7891</v>
      </c>
      <c r="Q75" s="261"/>
      <c r="R75" s="261" t="s">
        <v>7561</v>
      </c>
      <c r="S75" s="261"/>
    </row>
    <row r="76" customFormat="false" ht="16.5" hidden="false" customHeight="true" outlineLevel="0" collapsed="false">
      <c r="A76" s="227">
        <v>45349</v>
      </c>
      <c r="B76" s="228" t="s">
        <v>7306</v>
      </c>
      <c r="C76" s="228" t="s">
        <v>7318</v>
      </c>
      <c r="D76" s="228" t="s">
        <v>7892</v>
      </c>
      <c r="E76" s="228">
        <v>10359</v>
      </c>
      <c r="F76" s="228" t="s">
        <v>7893</v>
      </c>
      <c r="G76" s="228" t="s">
        <v>7894</v>
      </c>
      <c r="H76" s="228" t="s">
        <v>7895</v>
      </c>
      <c r="I76" s="228" t="s">
        <v>7896</v>
      </c>
      <c r="J76" s="228" t="s">
        <v>7897</v>
      </c>
      <c r="K76" s="240"/>
      <c r="L76" s="260">
        <v>193</v>
      </c>
      <c r="M76" s="242" t="s">
        <v>7306</v>
      </c>
      <c r="N76" s="242"/>
      <c r="O76" s="242"/>
      <c r="P76" s="242"/>
      <c r="Q76" s="228" t="s">
        <v>7898</v>
      </c>
      <c r="R76" s="243" t="s">
        <v>7581</v>
      </c>
      <c r="S76" s="261"/>
    </row>
    <row r="77" customFormat="false" ht="16.5" hidden="false" customHeight="true" outlineLevel="0" collapsed="false">
      <c r="A77" s="278">
        <v>45350</v>
      </c>
      <c r="B77" s="261" t="s">
        <v>7306</v>
      </c>
      <c r="C77" s="261" t="s">
        <v>7318</v>
      </c>
      <c r="D77" s="261" t="s">
        <v>7899</v>
      </c>
      <c r="E77" s="261">
        <v>35289</v>
      </c>
      <c r="F77" s="261" t="s">
        <v>7900</v>
      </c>
      <c r="G77" s="261" t="s">
        <v>7901</v>
      </c>
      <c r="H77" s="261" t="s">
        <v>7340</v>
      </c>
      <c r="I77" s="261" t="s">
        <v>7902</v>
      </c>
      <c r="J77" s="261" t="s">
        <v>7903</v>
      </c>
      <c r="K77" s="280"/>
      <c r="L77" s="291">
        <v>533.82</v>
      </c>
      <c r="M77" s="281"/>
      <c r="N77" s="281"/>
      <c r="O77" s="281"/>
      <c r="P77" s="281"/>
      <c r="Q77" s="261" t="s">
        <v>7904</v>
      </c>
      <c r="R77" s="261" t="s">
        <v>9137</v>
      </c>
      <c r="S77" s="261"/>
    </row>
    <row r="78" customFormat="false" ht="16.5" hidden="false" customHeight="true" outlineLevel="0" collapsed="false">
      <c r="A78" s="301">
        <v>45380</v>
      </c>
      <c r="B78" s="302" t="s">
        <v>7591</v>
      </c>
      <c r="C78" s="303" t="s">
        <v>7318</v>
      </c>
      <c r="D78" s="303" t="s">
        <v>7905</v>
      </c>
      <c r="E78" s="302">
        <v>7340</v>
      </c>
      <c r="F78" s="302" t="s">
        <v>7906</v>
      </c>
      <c r="G78" s="302" t="s">
        <v>7907</v>
      </c>
      <c r="H78" s="302" t="s">
        <v>7380</v>
      </c>
      <c r="I78" s="302" t="s">
        <v>7908</v>
      </c>
      <c r="J78" s="302" t="s">
        <v>7909</v>
      </c>
      <c r="K78" s="304" t="s">
        <v>7910</v>
      </c>
      <c r="L78" s="305">
        <v>1035.66</v>
      </c>
      <c r="M78" s="306" t="s">
        <v>7306</v>
      </c>
      <c r="N78" s="306"/>
      <c r="O78" s="306"/>
      <c r="P78" s="306"/>
      <c r="Q78" s="302" t="s">
        <v>7911</v>
      </c>
      <c r="R78" s="302" t="s">
        <v>7912</v>
      </c>
      <c r="S78" s="302" t="s">
        <v>7913</v>
      </c>
    </row>
    <row r="79" customFormat="false" ht="16.5" hidden="true" customHeight="true" outlineLevel="0" collapsed="false">
      <c r="A79" s="307">
        <v>45352</v>
      </c>
      <c r="B79" s="261" t="s">
        <v>7306</v>
      </c>
      <c r="C79" s="261" t="s">
        <v>7307</v>
      </c>
      <c r="D79" s="308" t="s">
        <v>7914</v>
      </c>
      <c r="E79" s="308">
        <v>337</v>
      </c>
      <c r="F79" s="308" t="s">
        <v>7915</v>
      </c>
      <c r="G79" s="308" t="s">
        <v>405</v>
      </c>
      <c r="H79" s="308" t="s">
        <v>7316</v>
      </c>
      <c r="I79" s="308" t="s">
        <v>7916</v>
      </c>
      <c r="J79" s="308"/>
      <c r="K79" s="309"/>
      <c r="L79" s="310"/>
      <c r="M79" s="299"/>
      <c r="N79" s="299" t="s">
        <v>9138</v>
      </c>
      <c r="O79" s="299" t="s">
        <v>7763</v>
      </c>
      <c r="P79" s="299"/>
      <c r="Q79" s="308" t="s">
        <v>7917</v>
      </c>
      <c r="R79" s="308" t="s">
        <v>7561</v>
      </c>
      <c r="S79" s="261"/>
    </row>
    <row r="80" customFormat="false" ht="16.5" hidden="false" customHeight="true" outlineLevel="0" collapsed="false">
      <c r="A80" s="278">
        <v>45357</v>
      </c>
      <c r="B80" s="261" t="s">
        <v>7306</v>
      </c>
      <c r="C80" s="279" t="s">
        <v>7307</v>
      </c>
      <c r="D80" s="279" t="s">
        <v>7918</v>
      </c>
      <c r="E80" s="261">
        <v>6327</v>
      </c>
      <c r="F80" s="261" t="s">
        <v>7919</v>
      </c>
      <c r="G80" s="261" t="s">
        <v>7920</v>
      </c>
      <c r="H80" s="261" t="s">
        <v>7340</v>
      </c>
      <c r="I80" s="261" t="s">
        <v>7711</v>
      </c>
      <c r="J80" s="261"/>
      <c r="K80" s="280" t="s">
        <v>7921</v>
      </c>
      <c r="L80" s="291"/>
      <c r="M80" s="281"/>
      <c r="N80" s="281" t="s">
        <v>9133</v>
      </c>
      <c r="O80" s="281"/>
      <c r="P80" s="281" t="s">
        <v>7922</v>
      </c>
      <c r="Q80" s="261" t="s">
        <v>7923</v>
      </c>
      <c r="R80" s="261" t="s">
        <v>7924</v>
      </c>
      <c r="S80" s="261"/>
    </row>
    <row r="81" customFormat="false" ht="16.5" hidden="false" customHeight="true" outlineLevel="0" collapsed="false">
      <c r="A81" s="278">
        <v>45362</v>
      </c>
      <c r="B81" s="261" t="s">
        <v>7306</v>
      </c>
      <c r="C81" s="261" t="s">
        <v>7318</v>
      </c>
      <c r="D81" s="261" t="s">
        <v>7925</v>
      </c>
      <c r="E81" s="261">
        <v>4618</v>
      </c>
      <c r="F81" s="261" t="s">
        <v>7926</v>
      </c>
      <c r="G81" s="261" t="s">
        <v>7927</v>
      </c>
      <c r="H81" s="261" t="s">
        <v>7928</v>
      </c>
      <c r="I81" s="261" t="s">
        <v>7929</v>
      </c>
      <c r="J81" s="261" t="s">
        <v>7930</v>
      </c>
      <c r="K81" s="280"/>
      <c r="L81" s="291">
        <v>562.11</v>
      </c>
      <c r="M81" s="281"/>
      <c r="N81" s="281"/>
      <c r="O81" s="281"/>
      <c r="P81" s="281"/>
      <c r="Q81" s="261" t="s">
        <v>7650</v>
      </c>
      <c r="R81" s="261" t="s">
        <v>7561</v>
      </c>
      <c r="S81" s="261"/>
    </row>
    <row r="82" customFormat="false" ht="16.5" hidden="false" customHeight="true" outlineLevel="0" collapsed="false">
      <c r="A82" s="278">
        <v>45362</v>
      </c>
      <c r="B82" s="261" t="s">
        <v>7306</v>
      </c>
      <c r="C82" s="261" t="s">
        <v>7318</v>
      </c>
      <c r="D82" s="261" t="s">
        <v>7931</v>
      </c>
      <c r="E82" s="261">
        <v>6009</v>
      </c>
      <c r="F82" s="261" t="s">
        <v>7932</v>
      </c>
      <c r="G82" s="261" t="s">
        <v>7933</v>
      </c>
      <c r="H82" s="261" t="s">
        <v>7934</v>
      </c>
      <c r="I82" s="261" t="s">
        <v>7590</v>
      </c>
      <c r="J82" s="261"/>
      <c r="K82" s="280"/>
      <c r="L82" s="291"/>
      <c r="M82" s="281"/>
      <c r="N82" s="281"/>
      <c r="O82" s="281"/>
      <c r="P82" s="281"/>
      <c r="Q82" s="261" t="s">
        <v>7935</v>
      </c>
      <c r="R82" s="261" t="s">
        <v>7561</v>
      </c>
      <c r="S82" s="261"/>
    </row>
    <row r="83" customFormat="false" ht="16.5" hidden="false" customHeight="true" outlineLevel="0" collapsed="false">
      <c r="A83" s="278">
        <v>45363</v>
      </c>
      <c r="B83" s="261" t="s">
        <v>7306</v>
      </c>
      <c r="C83" s="261" t="s">
        <v>7307</v>
      </c>
      <c r="D83" s="261" t="s">
        <v>7936</v>
      </c>
      <c r="E83" s="261">
        <v>27219</v>
      </c>
      <c r="F83" s="261" t="s">
        <v>7937</v>
      </c>
      <c r="G83" s="261" t="s">
        <v>7938</v>
      </c>
      <c r="H83" s="261" t="s">
        <v>7825</v>
      </c>
      <c r="I83" s="261" t="s">
        <v>7939</v>
      </c>
      <c r="J83" s="261"/>
      <c r="K83" s="280" t="s">
        <v>7940</v>
      </c>
      <c r="L83" s="291"/>
      <c r="M83" s="281"/>
      <c r="N83" s="281" t="s">
        <v>9133</v>
      </c>
      <c r="O83" s="281"/>
      <c r="P83" s="281" t="s">
        <v>7941</v>
      </c>
      <c r="Q83" s="261"/>
      <c r="R83" s="261" t="s">
        <v>7561</v>
      </c>
      <c r="S83" s="261"/>
    </row>
    <row r="84" customFormat="false" ht="16.5" hidden="false" customHeight="true" outlineLevel="0" collapsed="false">
      <c r="A84" s="278">
        <v>45376</v>
      </c>
      <c r="B84" s="261" t="s">
        <v>7306</v>
      </c>
      <c r="C84" s="261" t="s">
        <v>7307</v>
      </c>
      <c r="D84" s="261" t="s">
        <v>7942</v>
      </c>
      <c r="E84" s="261">
        <v>1635</v>
      </c>
      <c r="F84" s="261" t="s">
        <v>7583</v>
      </c>
      <c r="G84" s="261" t="s">
        <v>7321</v>
      </c>
      <c r="H84" s="261" t="s">
        <v>7340</v>
      </c>
      <c r="I84" s="261" t="s">
        <v>7943</v>
      </c>
      <c r="J84" s="261"/>
      <c r="K84" s="280" t="s">
        <v>7944</v>
      </c>
      <c r="L84" s="291"/>
      <c r="M84" s="281"/>
      <c r="N84" s="281" t="s">
        <v>9133</v>
      </c>
      <c r="O84" s="281"/>
      <c r="P84" s="281" t="s">
        <v>7945</v>
      </c>
      <c r="Q84" s="261" t="s">
        <v>7946</v>
      </c>
      <c r="R84" s="261" t="s">
        <v>7561</v>
      </c>
      <c r="S84" s="261"/>
    </row>
    <row r="85" customFormat="false" ht="16.5" hidden="false" customHeight="true" outlineLevel="0" collapsed="false">
      <c r="A85" s="278">
        <v>45383</v>
      </c>
      <c r="B85" s="261" t="s">
        <v>7306</v>
      </c>
      <c r="C85" s="279" t="s">
        <v>7307</v>
      </c>
      <c r="D85" s="279" t="s">
        <v>7947</v>
      </c>
      <c r="E85" s="261">
        <v>17620</v>
      </c>
      <c r="F85" s="261" t="s">
        <v>7428</v>
      </c>
      <c r="G85" s="261" t="s">
        <v>7948</v>
      </c>
      <c r="H85" s="261" t="s">
        <v>7380</v>
      </c>
      <c r="I85" s="261" t="s">
        <v>7654</v>
      </c>
      <c r="J85" s="261"/>
      <c r="K85" s="280"/>
      <c r="L85" s="291"/>
      <c r="M85" s="281"/>
      <c r="N85" s="281"/>
      <c r="O85" s="281" t="s">
        <v>7763</v>
      </c>
      <c r="P85" s="281"/>
      <c r="Q85" s="261" t="s">
        <v>7949</v>
      </c>
      <c r="R85" s="261" t="s">
        <v>7561</v>
      </c>
      <c r="S85" s="261"/>
    </row>
    <row r="86" customFormat="false" ht="16.5" hidden="false" customHeight="true" outlineLevel="0" collapsed="false">
      <c r="A86" s="278">
        <v>45385</v>
      </c>
      <c r="B86" s="261" t="s">
        <v>7306</v>
      </c>
      <c r="C86" s="261" t="s">
        <v>7307</v>
      </c>
      <c r="D86" s="261" t="s">
        <v>7950</v>
      </c>
      <c r="E86" s="261">
        <v>329</v>
      </c>
      <c r="F86" s="261" t="s">
        <v>7428</v>
      </c>
      <c r="G86" s="261" t="s">
        <v>7951</v>
      </c>
      <c r="H86" s="261" t="s">
        <v>7380</v>
      </c>
      <c r="I86" s="261" t="s">
        <v>7952</v>
      </c>
      <c r="J86" s="261"/>
      <c r="K86" s="280" t="s">
        <v>7953</v>
      </c>
      <c r="L86" s="291"/>
      <c r="M86" s="281"/>
      <c r="N86" s="281" t="s">
        <v>9133</v>
      </c>
      <c r="O86" s="281"/>
      <c r="P86" s="281" t="s">
        <v>7954</v>
      </c>
      <c r="Q86" s="261"/>
      <c r="R86" s="261" t="s">
        <v>7561</v>
      </c>
      <c r="S86" s="261"/>
    </row>
    <row r="87" customFormat="false" ht="16.5" hidden="false" customHeight="true" outlineLevel="0" collapsed="false">
      <c r="A87" s="292">
        <v>45385</v>
      </c>
      <c r="B87" s="293" t="s">
        <v>7306</v>
      </c>
      <c r="C87" s="293" t="s">
        <v>7318</v>
      </c>
      <c r="D87" s="293" t="s">
        <v>7955</v>
      </c>
      <c r="E87" s="293">
        <v>27413</v>
      </c>
      <c r="F87" s="293" t="s">
        <v>7956</v>
      </c>
      <c r="G87" s="293" t="s">
        <v>7957</v>
      </c>
      <c r="H87" s="293" t="s">
        <v>7958</v>
      </c>
      <c r="I87" s="293" t="s">
        <v>7654</v>
      </c>
      <c r="J87" s="293"/>
      <c r="K87" s="295"/>
      <c r="L87" s="296"/>
      <c r="M87" s="297"/>
      <c r="N87" s="297"/>
      <c r="O87" s="297"/>
      <c r="P87" s="297"/>
      <c r="Q87" s="293" t="s">
        <v>7959</v>
      </c>
      <c r="R87" s="261" t="s">
        <v>7561</v>
      </c>
      <c r="S87" s="261"/>
    </row>
    <row r="88" customFormat="false" ht="16.5" hidden="false" customHeight="true" outlineLevel="0" collapsed="false">
      <c r="A88" s="292">
        <v>45386</v>
      </c>
      <c r="B88" s="293" t="s">
        <v>7306</v>
      </c>
      <c r="C88" s="293" t="s">
        <v>7307</v>
      </c>
      <c r="D88" s="293" t="s">
        <v>7960</v>
      </c>
      <c r="E88" s="293">
        <v>26573</v>
      </c>
      <c r="F88" s="293" t="s">
        <v>7961</v>
      </c>
      <c r="G88" s="293" t="s">
        <v>7962</v>
      </c>
      <c r="H88" s="293" t="s">
        <v>7411</v>
      </c>
      <c r="I88" s="293" t="s">
        <v>7963</v>
      </c>
      <c r="J88" s="293"/>
      <c r="K88" s="295"/>
      <c r="L88" s="296"/>
      <c r="M88" s="297"/>
      <c r="N88" s="297" t="s">
        <v>8420</v>
      </c>
      <c r="O88" s="297"/>
      <c r="P88" s="297"/>
      <c r="Q88" s="293" t="s">
        <v>7964</v>
      </c>
      <c r="R88" s="261" t="s">
        <v>7561</v>
      </c>
      <c r="S88" s="261"/>
    </row>
    <row r="89" customFormat="false" ht="16.5" hidden="false" customHeight="true" outlineLevel="0" collapsed="false">
      <c r="A89" s="278">
        <v>45393</v>
      </c>
      <c r="B89" s="261" t="s">
        <v>7306</v>
      </c>
      <c r="C89" s="261" t="s">
        <v>7318</v>
      </c>
      <c r="D89" s="261" t="s">
        <v>7960</v>
      </c>
      <c r="E89" s="261">
        <v>10014</v>
      </c>
      <c r="F89" s="261" t="s">
        <v>7428</v>
      </c>
      <c r="G89" s="261" t="s">
        <v>7965</v>
      </c>
      <c r="H89" s="261" t="s">
        <v>7966</v>
      </c>
      <c r="I89" s="261" t="s">
        <v>7654</v>
      </c>
      <c r="J89" s="261" t="s">
        <v>7967</v>
      </c>
      <c r="K89" s="280"/>
      <c r="L89" s="291">
        <v>1035.66</v>
      </c>
      <c r="M89" s="281"/>
      <c r="N89" s="281"/>
      <c r="O89" s="281"/>
      <c r="P89" s="281"/>
      <c r="Q89" s="261" t="s">
        <v>7650</v>
      </c>
      <c r="R89" s="261" t="s">
        <v>7561</v>
      </c>
      <c r="S89" s="261"/>
    </row>
    <row r="90" customFormat="false" ht="16.5" hidden="false" customHeight="true" outlineLevel="0" collapsed="false">
      <c r="A90" s="278">
        <v>45404</v>
      </c>
      <c r="B90" s="261" t="s">
        <v>7306</v>
      </c>
      <c r="C90" s="261" t="s">
        <v>7307</v>
      </c>
      <c r="D90" s="261" t="s">
        <v>7968</v>
      </c>
      <c r="E90" s="261">
        <v>6637</v>
      </c>
      <c r="F90" s="261" t="s">
        <v>7722</v>
      </c>
      <c r="G90" s="261" t="s">
        <v>7723</v>
      </c>
      <c r="H90" s="261" t="s">
        <v>7969</v>
      </c>
      <c r="I90" s="261" t="s">
        <v>7590</v>
      </c>
      <c r="J90" s="261"/>
      <c r="K90" s="280"/>
      <c r="L90" s="291"/>
      <c r="M90" s="281"/>
      <c r="N90" s="281" t="s">
        <v>9133</v>
      </c>
      <c r="O90" s="281"/>
      <c r="P90" s="311">
        <v>2.10022713994878E+019</v>
      </c>
      <c r="Q90" s="261" t="s">
        <v>7970</v>
      </c>
      <c r="R90" s="261" t="s">
        <v>9139</v>
      </c>
      <c r="S90" s="261"/>
    </row>
    <row r="91" customFormat="false" ht="16.5" hidden="false" customHeight="true" outlineLevel="0" collapsed="false">
      <c r="A91" s="227">
        <v>45404</v>
      </c>
      <c r="B91" s="228" t="s">
        <v>7306</v>
      </c>
      <c r="C91" s="245" t="s">
        <v>7307</v>
      </c>
      <c r="D91" s="245" t="s">
        <v>7971</v>
      </c>
      <c r="E91" s="228">
        <v>3140</v>
      </c>
      <c r="F91" s="228" t="s">
        <v>7972</v>
      </c>
      <c r="G91" s="228" t="s">
        <v>7973</v>
      </c>
      <c r="H91" s="228" t="s">
        <v>7361</v>
      </c>
      <c r="I91" s="228" t="s">
        <v>7974</v>
      </c>
      <c r="J91" s="228" t="s">
        <v>7975</v>
      </c>
      <c r="K91" s="262"/>
      <c r="L91" s="263">
        <v>624</v>
      </c>
      <c r="M91" s="241"/>
      <c r="N91" s="241" t="s">
        <v>9133</v>
      </c>
      <c r="O91" s="241"/>
      <c r="P91" s="264">
        <v>4.10017721994721E+020</v>
      </c>
      <c r="Q91" s="228" t="s">
        <v>7976</v>
      </c>
      <c r="R91" s="243" t="s">
        <v>7581</v>
      </c>
      <c r="S91" s="265"/>
    </row>
    <row r="92" customFormat="false" ht="16.5" hidden="false" customHeight="true" outlineLevel="0" collapsed="false">
      <c r="A92" s="278">
        <v>45411</v>
      </c>
      <c r="B92" s="261" t="s">
        <v>7306</v>
      </c>
      <c r="C92" s="279" t="s">
        <v>7318</v>
      </c>
      <c r="D92" s="279" t="s">
        <v>7977</v>
      </c>
      <c r="E92" s="261">
        <v>16829</v>
      </c>
      <c r="F92" s="261" t="s">
        <v>7978</v>
      </c>
      <c r="G92" s="261" t="s">
        <v>7979</v>
      </c>
      <c r="H92" s="261" t="s">
        <v>7411</v>
      </c>
      <c r="I92" s="261" t="s">
        <v>7980</v>
      </c>
      <c r="J92" s="261" t="s">
        <v>7981</v>
      </c>
      <c r="K92" s="285"/>
      <c r="L92" s="312">
        <v>767.52</v>
      </c>
      <c r="M92" s="281"/>
      <c r="N92" s="281"/>
      <c r="O92" s="281"/>
      <c r="P92" s="281"/>
      <c r="Q92" s="261" t="s">
        <v>7650</v>
      </c>
      <c r="R92" s="261" t="s">
        <v>7561</v>
      </c>
      <c r="S92" s="261"/>
    </row>
    <row r="93" customFormat="false" ht="16.5" hidden="false" customHeight="true" outlineLevel="0" collapsed="false">
      <c r="A93" s="278">
        <v>45414</v>
      </c>
      <c r="B93" s="261" t="s">
        <v>7306</v>
      </c>
      <c r="C93" s="279" t="s">
        <v>7318</v>
      </c>
      <c r="D93" s="279" t="s">
        <v>7982</v>
      </c>
      <c r="E93" s="261">
        <v>20630</v>
      </c>
      <c r="F93" s="261" t="s">
        <v>7983</v>
      </c>
      <c r="G93" s="261" t="s">
        <v>7984</v>
      </c>
      <c r="H93" s="261" t="s">
        <v>7340</v>
      </c>
      <c r="I93" s="261" t="s">
        <v>7850</v>
      </c>
      <c r="J93" s="261" t="s">
        <v>7985</v>
      </c>
      <c r="K93" s="285"/>
      <c r="L93" s="312">
        <v>533.82</v>
      </c>
      <c r="M93" s="281"/>
      <c r="N93" s="281"/>
      <c r="O93" s="281"/>
      <c r="P93" s="281"/>
      <c r="Q93" s="261" t="s">
        <v>7650</v>
      </c>
      <c r="R93" s="261" t="s">
        <v>7561</v>
      </c>
      <c r="S93" s="261"/>
    </row>
    <row r="94" customFormat="false" ht="16.5" hidden="false" customHeight="true" outlineLevel="0" collapsed="false">
      <c r="A94" s="227">
        <v>45419</v>
      </c>
      <c r="B94" s="228" t="s">
        <v>7306</v>
      </c>
      <c r="C94" s="245" t="s">
        <v>7318</v>
      </c>
      <c r="D94" s="245" t="s">
        <v>7986</v>
      </c>
      <c r="E94" s="228">
        <v>15164</v>
      </c>
      <c r="F94" s="228" t="s">
        <v>7987</v>
      </c>
      <c r="G94" s="228" t="s">
        <v>7988</v>
      </c>
      <c r="H94" s="228" t="s">
        <v>7989</v>
      </c>
      <c r="I94" s="228" t="s">
        <v>7990</v>
      </c>
      <c r="J94" s="228" t="s">
        <v>7991</v>
      </c>
      <c r="K94" s="262"/>
      <c r="L94" s="263">
        <v>491</v>
      </c>
      <c r="M94" s="241"/>
      <c r="N94" s="268" t="s">
        <v>8420</v>
      </c>
      <c r="O94" s="268"/>
      <c r="P94" s="268"/>
      <c r="Q94" s="228" t="s">
        <v>7992</v>
      </c>
      <c r="R94" s="243" t="s">
        <v>7581</v>
      </c>
      <c r="S94" s="261"/>
    </row>
    <row r="95" customFormat="false" ht="16.5" hidden="false" customHeight="true" outlineLevel="0" collapsed="false">
      <c r="A95" s="278">
        <v>45428</v>
      </c>
      <c r="B95" s="261" t="s">
        <v>7306</v>
      </c>
      <c r="C95" s="279" t="s">
        <v>7318</v>
      </c>
      <c r="D95" s="279" t="s">
        <v>7993</v>
      </c>
      <c r="E95" s="261">
        <v>19690</v>
      </c>
      <c r="F95" s="261" t="s">
        <v>7994</v>
      </c>
      <c r="G95" s="261" t="s">
        <v>7785</v>
      </c>
      <c r="H95" s="261" t="s">
        <v>7340</v>
      </c>
      <c r="I95" s="261" t="s">
        <v>7995</v>
      </c>
      <c r="J95" s="261" t="s">
        <v>7996</v>
      </c>
      <c r="K95" s="285"/>
      <c r="L95" s="312">
        <v>533.82</v>
      </c>
      <c r="M95" s="281"/>
      <c r="N95" s="281"/>
      <c r="O95" s="281"/>
      <c r="P95" s="281"/>
      <c r="Q95" s="261" t="s">
        <v>7650</v>
      </c>
      <c r="R95" s="261" t="s">
        <v>7561</v>
      </c>
      <c r="S95" s="261"/>
    </row>
    <row r="96" customFormat="false" ht="16.5" hidden="false" customHeight="true" outlineLevel="0" collapsed="false">
      <c r="A96" s="278">
        <v>45439</v>
      </c>
      <c r="B96" s="261" t="s">
        <v>7306</v>
      </c>
      <c r="C96" s="279" t="s">
        <v>7307</v>
      </c>
      <c r="D96" s="279" t="s">
        <v>7997</v>
      </c>
      <c r="E96" s="261">
        <v>710</v>
      </c>
      <c r="F96" s="261" t="s">
        <v>7998</v>
      </c>
      <c r="G96" s="261" t="s">
        <v>405</v>
      </c>
      <c r="H96" s="261" t="s">
        <v>7380</v>
      </c>
      <c r="I96" s="261" t="s">
        <v>7654</v>
      </c>
      <c r="J96" s="261" t="s">
        <v>7838</v>
      </c>
      <c r="K96" s="285"/>
      <c r="L96" s="312">
        <v>842</v>
      </c>
      <c r="M96" s="281"/>
      <c r="N96" s="281" t="s">
        <v>9133</v>
      </c>
      <c r="O96" s="281"/>
      <c r="P96" s="281"/>
      <c r="Q96" s="261" t="s">
        <v>7999</v>
      </c>
      <c r="R96" s="261" t="s">
        <v>7561</v>
      </c>
      <c r="S96" s="261"/>
    </row>
    <row r="97" customFormat="false" ht="16.5" hidden="false" customHeight="true" outlineLevel="0" collapsed="false">
      <c r="A97" s="278">
        <v>45443</v>
      </c>
      <c r="B97" s="261" t="s">
        <v>7306</v>
      </c>
      <c r="C97" s="279" t="s">
        <v>7307</v>
      </c>
      <c r="D97" s="279" t="s">
        <v>8000</v>
      </c>
      <c r="E97" s="261">
        <v>1520</v>
      </c>
      <c r="F97" s="261" t="s">
        <v>8001</v>
      </c>
      <c r="G97" s="261" t="s">
        <v>256</v>
      </c>
      <c r="H97" s="261" t="s">
        <v>7311</v>
      </c>
      <c r="I97" s="261" t="s">
        <v>8002</v>
      </c>
      <c r="J97" s="261"/>
      <c r="K97" s="285"/>
      <c r="L97" s="312"/>
      <c r="M97" s="281"/>
      <c r="N97" s="281" t="s">
        <v>9133</v>
      </c>
      <c r="O97" s="281"/>
      <c r="P97" s="281" t="s">
        <v>8003</v>
      </c>
      <c r="Q97" s="261"/>
      <c r="R97" s="261" t="s">
        <v>7561</v>
      </c>
      <c r="S97" s="261"/>
    </row>
    <row r="98" customFormat="false" ht="16.5" hidden="true" customHeight="true" outlineLevel="0" collapsed="false">
      <c r="A98" s="292">
        <v>45813</v>
      </c>
      <c r="B98" s="293" t="s">
        <v>7591</v>
      </c>
      <c r="C98" s="294" t="s">
        <v>7307</v>
      </c>
      <c r="D98" s="294" t="s">
        <v>8000</v>
      </c>
      <c r="E98" s="293">
        <v>10499</v>
      </c>
      <c r="F98" s="293" t="s">
        <v>8004</v>
      </c>
      <c r="G98" s="293" t="s">
        <v>8005</v>
      </c>
      <c r="H98" s="293" t="s">
        <v>7411</v>
      </c>
      <c r="I98" s="293" t="s">
        <v>8006</v>
      </c>
      <c r="J98" s="293"/>
      <c r="K98" s="313"/>
      <c r="L98" s="314"/>
      <c r="M98" s="297"/>
      <c r="N98" s="297"/>
      <c r="O98" s="297"/>
      <c r="P98" s="297"/>
      <c r="Q98" s="293" t="s">
        <v>7964</v>
      </c>
      <c r="R98" s="261" t="s">
        <v>7561</v>
      </c>
      <c r="S98" s="244"/>
    </row>
    <row r="99" customFormat="false" ht="16.5" hidden="false" customHeight="true" outlineLevel="0" collapsed="false">
      <c r="A99" s="278">
        <v>45449</v>
      </c>
      <c r="B99" s="261" t="s">
        <v>7591</v>
      </c>
      <c r="C99" s="279" t="s">
        <v>7307</v>
      </c>
      <c r="D99" s="279" t="s">
        <v>8007</v>
      </c>
      <c r="E99" s="261">
        <v>20699</v>
      </c>
      <c r="F99" s="261" t="s">
        <v>8008</v>
      </c>
      <c r="G99" s="261" t="s">
        <v>8009</v>
      </c>
      <c r="H99" s="261" t="s">
        <v>8010</v>
      </c>
      <c r="I99" s="261" t="s">
        <v>7590</v>
      </c>
      <c r="J99" s="261"/>
      <c r="K99" s="285"/>
      <c r="L99" s="312"/>
      <c r="M99" s="281"/>
      <c r="N99" s="281"/>
      <c r="O99" s="281"/>
      <c r="P99" s="281"/>
      <c r="Q99" s="261" t="s">
        <v>8011</v>
      </c>
      <c r="R99" s="261" t="s">
        <v>7561</v>
      </c>
      <c r="S99" s="261"/>
    </row>
    <row r="100" customFormat="false" ht="16.5" hidden="false" customHeight="true" outlineLevel="0" collapsed="false">
      <c r="A100" s="278">
        <v>45456</v>
      </c>
      <c r="B100" s="261" t="s">
        <v>7306</v>
      </c>
      <c r="C100" s="279" t="s">
        <v>7307</v>
      </c>
      <c r="D100" s="279" t="s">
        <v>8012</v>
      </c>
      <c r="E100" s="261">
        <v>15202</v>
      </c>
      <c r="F100" s="261" t="s">
        <v>8013</v>
      </c>
      <c r="G100" s="261" t="s">
        <v>8014</v>
      </c>
      <c r="H100" s="261" t="s">
        <v>7642</v>
      </c>
      <c r="I100" s="261" t="s">
        <v>8015</v>
      </c>
      <c r="J100" s="261"/>
      <c r="K100" s="285" t="s">
        <v>8016</v>
      </c>
      <c r="L100" s="312"/>
      <c r="M100" s="281"/>
      <c r="N100" s="281" t="s">
        <v>9133</v>
      </c>
      <c r="O100" s="281"/>
      <c r="P100" s="244" t="s">
        <v>8017</v>
      </c>
      <c r="Q100" s="261"/>
      <c r="R100" s="261" t="s">
        <v>7561</v>
      </c>
      <c r="S100" s="261"/>
    </row>
    <row r="101" customFormat="false" ht="16.5" hidden="false" customHeight="true" outlineLevel="0" collapsed="false">
      <c r="A101" s="278">
        <v>45476</v>
      </c>
      <c r="B101" s="261" t="s">
        <v>7306</v>
      </c>
      <c r="C101" s="279" t="s">
        <v>7318</v>
      </c>
      <c r="D101" s="279" t="s">
        <v>8018</v>
      </c>
      <c r="E101" s="261">
        <v>574</v>
      </c>
      <c r="F101" s="261" t="s">
        <v>8019</v>
      </c>
      <c r="G101" s="261" t="s">
        <v>405</v>
      </c>
      <c r="H101" s="261"/>
      <c r="I101" s="261" t="s">
        <v>8020</v>
      </c>
      <c r="J101" s="261"/>
      <c r="K101" s="285"/>
      <c r="L101" s="312"/>
      <c r="M101" s="281"/>
      <c r="N101" s="281"/>
      <c r="O101" s="281"/>
      <c r="P101" s="281"/>
      <c r="Q101" s="261" t="s">
        <v>7650</v>
      </c>
      <c r="R101" s="261" t="s">
        <v>7561</v>
      </c>
      <c r="S101" s="261"/>
    </row>
    <row r="102" customFormat="false" ht="16.5" hidden="false" customHeight="true" outlineLevel="0" collapsed="false">
      <c r="A102" s="278">
        <v>45482</v>
      </c>
      <c r="B102" s="261" t="s">
        <v>7306</v>
      </c>
      <c r="C102" s="279" t="s">
        <v>7307</v>
      </c>
      <c r="D102" s="279" t="s">
        <v>8021</v>
      </c>
      <c r="E102" s="261">
        <v>752</v>
      </c>
      <c r="F102" s="261" t="s">
        <v>8022</v>
      </c>
      <c r="G102" s="261" t="s">
        <v>405</v>
      </c>
      <c r="H102" s="261" t="s">
        <v>7311</v>
      </c>
      <c r="I102" s="261" t="s">
        <v>8023</v>
      </c>
      <c r="J102" s="261"/>
      <c r="K102" s="285"/>
      <c r="L102" s="312"/>
      <c r="M102" s="281"/>
      <c r="N102" s="281"/>
      <c r="O102" s="281"/>
      <c r="P102" s="281"/>
      <c r="Q102" s="261" t="s">
        <v>8024</v>
      </c>
      <c r="R102" s="261" t="s">
        <v>7561</v>
      </c>
      <c r="S102" s="261"/>
    </row>
    <row r="103" customFormat="false" ht="16.5" hidden="false" customHeight="true" outlineLevel="0" collapsed="false">
      <c r="A103" s="227">
        <v>45484</v>
      </c>
      <c r="B103" s="228" t="s">
        <v>7306</v>
      </c>
      <c r="C103" s="245" t="s">
        <v>7318</v>
      </c>
      <c r="D103" s="245" t="s">
        <v>8025</v>
      </c>
      <c r="E103" s="228">
        <v>22187</v>
      </c>
      <c r="F103" s="228" t="s">
        <v>7726</v>
      </c>
      <c r="G103" s="228" t="s">
        <v>8026</v>
      </c>
      <c r="H103" s="228" t="s">
        <v>8027</v>
      </c>
      <c r="I103" s="228" t="s">
        <v>7902</v>
      </c>
      <c r="J103" s="228" t="s">
        <v>8028</v>
      </c>
      <c r="K103" s="262"/>
      <c r="L103" s="263">
        <v>1167</v>
      </c>
      <c r="M103" s="242" t="s">
        <v>7306</v>
      </c>
      <c r="N103" s="242" t="s">
        <v>8420</v>
      </c>
      <c r="O103" s="242"/>
      <c r="P103" s="242"/>
      <c r="Q103" s="228" t="s">
        <v>7581</v>
      </c>
      <c r="R103" s="243" t="s">
        <v>7581</v>
      </c>
      <c r="S103" s="261"/>
    </row>
    <row r="104" customFormat="false" ht="16.5" hidden="false" customHeight="true" outlineLevel="0" collapsed="false">
      <c r="A104" s="292">
        <v>45488</v>
      </c>
      <c r="B104" s="293" t="s">
        <v>7306</v>
      </c>
      <c r="C104" s="294" t="s">
        <v>7307</v>
      </c>
      <c r="D104" s="294" t="s">
        <v>8029</v>
      </c>
      <c r="E104" s="293">
        <v>14451</v>
      </c>
      <c r="F104" s="293" t="s">
        <v>8030</v>
      </c>
      <c r="G104" s="293" t="s">
        <v>8031</v>
      </c>
      <c r="H104" s="293" t="s">
        <v>7411</v>
      </c>
      <c r="I104" s="293" t="s">
        <v>7902</v>
      </c>
      <c r="J104" s="293"/>
      <c r="K104" s="313"/>
      <c r="L104" s="314"/>
      <c r="M104" s="297"/>
      <c r="N104" s="297"/>
      <c r="O104" s="297"/>
      <c r="P104" s="297"/>
      <c r="Q104" s="293" t="s">
        <v>8032</v>
      </c>
      <c r="R104" s="261" t="s">
        <v>7561</v>
      </c>
      <c r="S104" s="261"/>
    </row>
    <row r="105" customFormat="false" ht="16.5" hidden="false" customHeight="true" outlineLevel="0" collapsed="false">
      <c r="A105" s="278">
        <v>45489</v>
      </c>
      <c r="B105" s="261" t="s">
        <v>7306</v>
      </c>
      <c r="C105" s="279" t="s">
        <v>7318</v>
      </c>
      <c r="D105" s="279" t="s">
        <v>8033</v>
      </c>
      <c r="E105" s="261">
        <v>7099</v>
      </c>
      <c r="F105" s="261" t="s">
        <v>8034</v>
      </c>
      <c r="G105" s="261" t="s">
        <v>8035</v>
      </c>
      <c r="H105" s="261" t="s">
        <v>8036</v>
      </c>
      <c r="I105" s="261" t="s">
        <v>8037</v>
      </c>
      <c r="J105" s="261" t="s">
        <v>8038</v>
      </c>
      <c r="K105" s="285"/>
      <c r="L105" s="312">
        <v>1760</v>
      </c>
      <c r="M105" s="281"/>
      <c r="N105" s="281"/>
      <c r="O105" s="281"/>
      <c r="P105" s="281"/>
      <c r="Q105" s="261" t="s">
        <v>7650</v>
      </c>
      <c r="R105" s="261" t="s">
        <v>7561</v>
      </c>
      <c r="S105" s="261"/>
    </row>
    <row r="106" customFormat="false" ht="16.5" hidden="false" customHeight="true" outlineLevel="0" collapsed="false">
      <c r="A106" s="278">
        <v>45489</v>
      </c>
      <c r="B106" s="261" t="s">
        <v>7306</v>
      </c>
      <c r="C106" s="279" t="s">
        <v>7307</v>
      </c>
      <c r="D106" s="279" t="s">
        <v>8039</v>
      </c>
      <c r="E106" s="261">
        <v>22667</v>
      </c>
      <c r="F106" s="261" t="s">
        <v>8040</v>
      </c>
      <c r="G106" s="261" t="s">
        <v>8041</v>
      </c>
      <c r="H106" s="261" t="s">
        <v>7311</v>
      </c>
      <c r="I106" s="261" t="s">
        <v>8042</v>
      </c>
      <c r="J106" s="261"/>
      <c r="K106" s="285"/>
      <c r="L106" s="312"/>
      <c r="M106" s="281"/>
      <c r="N106" s="281"/>
      <c r="O106" s="281" t="s">
        <v>7763</v>
      </c>
      <c r="P106" s="281"/>
      <c r="Q106" s="261" t="s">
        <v>8043</v>
      </c>
      <c r="R106" s="261" t="s">
        <v>7561</v>
      </c>
      <c r="S106" s="261"/>
    </row>
    <row r="107" customFormat="false" ht="16.5" hidden="false" customHeight="true" outlineLevel="0" collapsed="false">
      <c r="A107" s="278">
        <v>45496</v>
      </c>
      <c r="B107" s="261" t="s">
        <v>7306</v>
      </c>
      <c r="C107" s="279" t="s">
        <v>7307</v>
      </c>
      <c r="D107" s="279" t="s">
        <v>8044</v>
      </c>
      <c r="E107" s="244" t="s">
        <v>8045</v>
      </c>
      <c r="F107" s="261" t="s">
        <v>8046</v>
      </c>
      <c r="G107" s="261" t="s">
        <v>8047</v>
      </c>
      <c r="H107" s="261" t="s">
        <v>7642</v>
      </c>
      <c r="I107" s="261" t="s">
        <v>8048</v>
      </c>
      <c r="J107" s="261"/>
      <c r="K107" s="285" t="s">
        <v>8049</v>
      </c>
      <c r="L107" s="312"/>
      <c r="M107" s="281"/>
      <c r="N107" s="281" t="s">
        <v>9133</v>
      </c>
      <c r="O107" s="281"/>
      <c r="P107" s="281" t="s">
        <v>8050</v>
      </c>
      <c r="Q107" s="261" t="s">
        <v>8051</v>
      </c>
      <c r="R107" s="270" t="s">
        <v>7561</v>
      </c>
      <c r="S107" s="261"/>
    </row>
    <row r="108" customFormat="false" ht="16.5" hidden="false" customHeight="true" outlineLevel="0" collapsed="false">
      <c r="A108" s="227">
        <v>45497</v>
      </c>
      <c r="B108" s="228" t="s">
        <v>7306</v>
      </c>
      <c r="C108" s="245" t="s">
        <v>7307</v>
      </c>
      <c r="D108" s="245" t="s">
        <v>8052</v>
      </c>
      <c r="E108" s="228">
        <v>9113</v>
      </c>
      <c r="F108" s="228" t="s">
        <v>7852</v>
      </c>
      <c r="G108" s="228" t="s">
        <v>8053</v>
      </c>
      <c r="H108" s="228" t="s">
        <v>7361</v>
      </c>
      <c r="I108" s="228" t="s">
        <v>8054</v>
      </c>
      <c r="J108" s="228" t="s">
        <v>8055</v>
      </c>
      <c r="K108" s="262" t="s">
        <v>8056</v>
      </c>
      <c r="L108" s="263">
        <v>247</v>
      </c>
      <c r="M108" s="241"/>
      <c r="N108" s="241"/>
      <c r="O108" s="241"/>
      <c r="P108" s="241" t="s">
        <v>8057</v>
      </c>
      <c r="Q108" s="228"/>
      <c r="R108" s="228" t="s">
        <v>9140</v>
      </c>
      <c r="S108" s="261"/>
    </row>
    <row r="109" customFormat="false" ht="16.5" hidden="false" customHeight="true" outlineLevel="0" collapsed="false">
      <c r="A109" s="278">
        <v>45498</v>
      </c>
      <c r="B109" s="261" t="s">
        <v>7306</v>
      </c>
      <c r="C109" s="279" t="s">
        <v>7318</v>
      </c>
      <c r="D109" s="279" t="s">
        <v>8058</v>
      </c>
      <c r="E109" s="261">
        <v>35696</v>
      </c>
      <c r="F109" s="261" t="s">
        <v>8059</v>
      </c>
      <c r="G109" s="261" t="s">
        <v>8060</v>
      </c>
      <c r="H109" s="261" t="s">
        <v>9141</v>
      </c>
      <c r="I109" s="261" t="s">
        <v>7952</v>
      </c>
      <c r="J109" s="261" t="s">
        <v>8061</v>
      </c>
      <c r="K109" s="285"/>
      <c r="L109" s="312">
        <v>2147</v>
      </c>
      <c r="M109" s="281"/>
      <c r="N109" s="281"/>
      <c r="O109" s="281"/>
      <c r="P109" s="281"/>
      <c r="Q109" s="261" t="s">
        <v>7650</v>
      </c>
      <c r="R109" s="261" t="s">
        <v>7561</v>
      </c>
      <c r="S109" s="261"/>
    </row>
    <row r="110" customFormat="false" ht="16.5" hidden="false" customHeight="true" outlineLevel="0" collapsed="false">
      <c r="A110" s="278">
        <v>45502</v>
      </c>
      <c r="B110" s="261" t="s">
        <v>7306</v>
      </c>
      <c r="C110" s="279" t="s">
        <v>7318</v>
      </c>
      <c r="D110" s="279" t="s">
        <v>8062</v>
      </c>
      <c r="E110" s="261">
        <v>19461</v>
      </c>
      <c r="F110" s="261" t="s">
        <v>8063</v>
      </c>
      <c r="G110" s="261" t="s">
        <v>8064</v>
      </c>
      <c r="H110" s="261" t="s">
        <v>7969</v>
      </c>
      <c r="I110" s="261" t="s">
        <v>7952</v>
      </c>
      <c r="J110" s="261" t="s">
        <v>7846</v>
      </c>
      <c r="K110" s="285"/>
      <c r="L110" s="312"/>
      <c r="M110" s="281"/>
      <c r="N110" s="281"/>
      <c r="O110" s="281"/>
      <c r="P110" s="281"/>
      <c r="Q110" s="261" t="s">
        <v>7650</v>
      </c>
      <c r="R110" s="261" t="s">
        <v>7561</v>
      </c>
      <c r="S110" s="261"/>
    </row>
    <row r="111" customFormat="false" ht="16.5" hidden="false" customHeight="true" outlineLevel="0" collapsed="false">
      <c r="A111" s="278">
        <v>45504</v>
      </c>
      <c r="B111" s="261" t="s">
        <v>7306</v>
      </c>
      <c r="C111" s="279" t="s">
        <v>7307</v>
      </c>
      <c r="D111" s="279" t="s">
        <v>8065</v>
      </c>
      <c r="E111" s="261">
        <v>9725</v>
      </c>
      <c r="F111" s="261" t="s">
        <v>8066</v>
      </c>
      <c r="G111" s="261" t="s">
        <v>8067</v>
      </c>
      <c r="H111" s="261" t="s">
        <v>7969</v>
      </c>
      <c r="I111" s="261" t="s">
        <v>7777</v>
      </c>
      <c r="J111" s="261"/>
      <c r="K111" s="285" t="s">
        <v>8068</v>
      </c>
      <c r="L111" s="312"/>
      <c r="M111" s="281"/>
      <c r="N111" s="281" t="s">
        <v>9133</v>
      </c>
      <c r="O111" s="281"/>
      <c r="P111" s="281" t="s">
        <v>8069</v>
      </c>
      <c r="Q111" s="261"/>
      <c r="R111" s="261" t="s">
        <v>7561</v>
      </c>
      <c r="S111" s="261"/>
    </row>
    <row r="112" customFormat="false" ht="16.5" hidden="false" customHeight="true" outlineLevel="0" collapsed="false">
      <c r="A112" s="292">
        <v>45511</v>
      </c>
      <c r="B112" s="293" t="s">
        <v>7306</v>
      </c>
      <c r="C112" s="294" t="s">
        <v>7318</v>
      </c>
      <c r="D112" s="294" t="s">
        <v>8070</v>
      </c>
      <c r="E112" s="293">
        <v>7722</v>
      </c>
      <c r="F112" s="293" t="s">
        <v>8071</v>
      </c>
      <c r="G112" s="293" t="s">
        <v>7756</v>
      </c>
      <c r="H112" s="293" t="s">
        <v>7380</v>
      </c>
      <c r="I112" s="293" t="s">
        <v>8072</v>
      </c>
      <c r="J112" s="293" t="s">
        <v>8073</v>
      </c>
      <c r="K112" s="313"/>
      <c r="L112" s="314">
        <v>842</v>
      </c>
      <c r="M112" s="297"/>
      <c r="N112" s="297"/>
      <c r="O112" s="297"/>
      <c r="P112" s="297"/>
      <c r="Q112" s="293" t="s">
        <v>8074</v>
      </c>
      <c r="R112" s="293" t="s">
        <v>7561</v>
      </c>
      <c r="S112" s="261"/>
    </row>
    <row r="113" customFormat="false" ht="16.5" hidden="false" customHeight="true" outlineLevel="0" collapsed="false">
      <c r="A113" s="278">
        <v>45511</v>
      </c>
      <c r="B113" s="261" t="s">
        <v>7306</v>
      </c>
      <c r="C113" s="279" t="s">
        <v>7307</v>
      </c>
      <c r="D113" s="279" t="s">
        <v>8075</v>
      </c>
      <c r="E113" s="261">
        <v>18597</v>
      </c>
      <c r="F113" s="261" t="s">
        <v>8076</v>
      </c>
      <c r="G113" s="261" t="s">
        <v>8077</v>
      </c>
      <c r="H113" s="261" t="s">
        <v>7340</v>
      </c>
      <c r="I113" s="261" t="s">
        <v>7761</v>
      </c>
      <c r="J113" s="261"/>
      <c r="K113" s="285" t="s">
        <v>8078</v>
      </c>
      <c r="L113" s="312"/>
      <c r="M113" s="281"/>
      <c r="N113" s="281" t="s">
        <v>9133</v>
      </c>
      <c r="O113" s="281"/>
      <c r="P113" s="311">
        <v>3.10027881924371E+020</v>
      </c>
      <c r="Q113" s="261"/>
      <c r="R113" s="261" t="s">
        <v>7561</v>
      </c>
      <c r="S113" s="261"/>
    </row>
    <row r="114" customFormat="false" ht="16.5" hidden="false" customHeight="true" outlineLevel="0" collapsed="false">
      <c r="A114" s="278">
        <v>45524</v>
      </c>
      <c r="B114" s="261" t="s">
        <v>7306</v>
      </c>
      <c r="C114" s="279" t="s">
        <v>7307</v>
      </c>
      <c r="D114" s="279" t="s">
        <v>8079</v>
      </c>
      <c r="E114" s="261">
        <v>21717</v>
      </c>
      <c r="F114" s="261" t="s">
        <v>8080</v>
      </c>
      <c r="G114" s="261" t="s">
        <v>8081</v>
      </c>
      <c r="H114" s="261" t="s">
        <v>7807</v>
      </c>
      <c r="I114" s="261" t="s">
        <v>8082</v>
      </c>
      <c r="J114" s="261"/>
      <c r="K114" s="285" t="s">
        <v>8083</v>
      </c>
      <c r="L114" s="312"/>
      <c r="M114" s="281"/>
      <c r="N114" s="281" t="s">
        <v>9133</v>
      </c>
      <c r="O114" s="281"/>
      <c r="P114" s="311">
        <v>2.10022713994874E+020</v>
      </c>
      <c r="Q114" s="261"/>
      <c r="R114" s="261" t="s">
        <v>7561</v>
      </c>
      <c r="S114" s="261"/>
    </row>
    <row r="115" customFormat="false" ht="16.5" hidden="false" customHeight="true" outlineLevel="0" collapsed="false">
      <c r="A115" s="278">
        <v>45524</v>
      </c>
      <c r="B115" s="261" t="s">
        <v>7306</v>
      </c>
      <c r="C115" s="279" t="s">
        <v>7307</v>
      </c>
      <c r="D115" s="279" t="s">
        <v>8084</v>
      </c>
      <c r="E115" s="261">
        <v>24023</v>
      </c>
      <c r="F115" s="261" t="s">
        <v>8085</v>
      </c>
      <c r="G115" s="261" t="s">
        <v>9142</v>
      </c>
      <c r="H115" s="261" t="s">
        <v>7377</v>
      </c>
      <c r="I115" s="261" t="s">
        <v>7858</v>
      </c>
      <c r="J115" s="261"/>
      <c r="K115" s="285"/>
      <c r="L115" s="312"/>
      <c r="M115" s="281"/>
      <c r="N115" s="281"/>
      <c r="O115" s="281"/>
      <c r="P115" s="281"/>
      <c r="Q115" s="261" t="s">
        <v>8086</v>
      </c>
      <c r="R115" s="261" t="s">
        <v>7561</v>
      </c>
      <c r="S115" s="261"/>
    </row>
    <row r="116" customFormat="false" ht="16.5" hidden="false" customHeight="true" outlineLevel="0" collapsed="false">
      <c r="A116" s="278">
        <v>45527</v>
      </c>
      <c r="B116" s="261" t="s">
        <v>7591</v>
      </c>
      <c r="C116" s="279" t="s">
        <v>7318</v>
      </c>
      <c r="D116" s="279" t="s">
        <v>8087</v>
      </c>
      <c r="E116" s="261">
        <v>14591</v>
      </c>
      <c r="F116" s="261" t="s">
        <v>7894</v>
      </c>
      <c r="G116" s="261" t="s">
        <v>7894</v>
      </c>
      <c r="H116" s="261" t="s">
        <v>7380</v>
      </c>
      <c r="I116" s="261" t="s">
        <v>7654</v>
      </c>
      <c r="J116" s="261" t="s">
        <v>8088</v>
      </c>
      <c r="K116" s="285"/>
      <c r="L116" s="312"/>
      <c r="M116" s="281"/>
      <c r="N116" s="281"/>
      <c r="O116" s="281"/>
      <c r="P116" s="281"/>
      <c r="Q116" s="261" t="s">
        <v>7650</v>
      </c>
      <c r="R116" s="261" t="s">
        <v>7561</v>
      </c>
      <c r="S116" s="261"/>
    </row>
    <row r="117" customFormat="false" ht="16.5" hidden="false" customHeight="true" outlineLevel="0" collapsed="false">
      <c r="A117" s="278">
        <v>45527</v>
      </c>
      <c r="B117" s="261" t="s">
        <v>7591</v>
      </c>
      <c r="C117" s="279" t="s">
        <v>7307</v>
      </c>
      <c r="D117" s="279" t="s">
        <v>8089</v>
      </c>
      <c r="E117" s="244" t="s">
        <v>1291</v>
      </c>
      <c r="F117" s="261" t="s">
        <v>7881</v>
      </c>
      <c r="G117" s="261" t="s">
        <v>7882</v>
      </c>
      <c r="H117" s="261" t="s">
        <v>7396</v>
      </c>
      <c r="I117" s="261" t="s">
        <v>7777</v>
      </c>
      <c r="J117" s="261"/>
      <c r="K117" s="285" t="s">
        <v>8090</v>
      </c>
      <c r="L117" s="312"/>
      <c r="M117" s="281"/>
      <c r="N117" s="281" t="s">
        <v>9133</v>
      </c>
      <c r="O117" s="281"/>
      <c r="P117" s="311">
        <v>3.10017721839403E+020</v>
      </c>
      <c r="Q117" s="261" t="s">
        <v>8091</v>
      </c>
      <c r="R117" s="261" t="s">
        <v>7561</v>
      </c>
      <c r="S117" s="261"/>
    </row>
    <row r="118" customFormat="false" ht="16.5" hidden="false" customHeight="true" outlineLevel="0" collapsed="false">
      <c r="A118" s="227">
        <v>45532</v>
      </c>
      <c r="B118" s="228" t="s">
        <v>7591</v>
      </c>
      <c r="C118" s="245" t="s">
        <v>7307</v>
      </c>
      <c r="D118" s="245" t="s">
        <v>8092</v>
      </c>
      <c r="E118" s="228">
        <v>11568</v>
      </c>
      <c r="F118" s="228" t="s">
        <v>8093</v>
      </c>
      <c r="G118" s="228" t="s">
        <v>7371</v>
      </c>
      <c r="H118" s="228" t="s">
        <v>7411</v>
      </c>
      <c r="I118" s="228" t="s">
        <v>8042</v>
      </c>
      <c r="J118" s="228"/>
      <c r="K118" s="262" t="s">
        <v>8094</v>
      </c>
      <c r="L118" s="263">
        <v>434</v>
      </c>
      <c r="M118" s="241"/>
      <c r="N118" s="241" t="s">
        <v>8420</v>
      </c>
      <c r="O118" s="241"/>
      <c r="P118" s="246">
        <v>3.10027881924371E+020</v>
      </c>
      <c r="Q118" s="228" t="s">
        <v>8095</v>
      </c>
      <c r="R118" s="243" t="s">
        <v>7581</v>
      </c>
      <c r="S118" s="261"/>
    </row>
    <row r="119" customFormat="false" ht="16.5" hidden="false" customHeight="true" outlineLevel="0" collapsed="false">
      <c r="A119" s="278">
        <v>45540</v>
      </c>
      <c r="B119" s="261" t="s">
        <v>7306</v>
      </c>
      <c r="C119" s="279" t="s">
        <v>7318</v>
      </c>
      <c r="D119" s="279" t="s">
        <v>8096</v>
      </c>
      <c r="E119" s="261">
        <v>24767</v>
      </c>
      <c r="F119" s="261" t="s">
        <v>8097</v>
      </c>
      <c r="G119" s="261" t="s">
        <v>7688</v>
      </c>
      <c r="H119" s="261" t="s">
        <v>7380</v>
      </c>
      <c r="I119" s="261" t="s">
        <v>8098</v>
      </c>
      <c r="J119" s="261" t="s">
        <v>8099</v>
      </c>
      <c r="K119" s="280"/>
      <c r="L119" s="281">
        <v>1035.66</v>
      </c>
      <c r="M119" s="281"/>
      <c r="N119" s="281"/>
      <c r="O119" s="281"/>
      <c r="P119" s="281"/>
      <c r="Q119" s="261" t="s">
        <v>7650</v>
      </c>
      <c r="R119" s="261" t="s">
        <v>7561</v>
      </c>
      <c r="S119" s="261"/>
    </row>
    <row r="120" customFormat="false" ht="16.5" hidden="false" customHeight="true" outlineLevel="0" collapsed="false">
      <c r="A120" s="278">
        <v>45540</v>
      </c>
      <c r="B120" s="261" t="s">
        <v>7306</v>
      </c>
      <c r="C120" s="279" t="s">
        <v>7318</v>
      </c>
      <c r="D120" s="279" t="s">
        <v>8100</v>
      </c>
      <c r="E120" s="261">
        <v>14214</v>
      </c>
      <c r="F120" s="261" t="s">
        <v>7338</v>
      </c>
      <c r="G120" s="261" t="s">
        <v>8101</v>
      </c>
      <c r="H120" s="261" t="s">
        <v>8102</v>
      </c>
      <c r="I120" s="261" t="s">
        <v>7654</v>
      </c>
      <c r="J120" s="261" t="s">
        <v>8103</v>
      </c>
      <c r="K120" s="280"/>
      <c r="L120" s="281">
        <v>2985.21</v>
      </c>
      <c r="M120" s="281"/>
      <c r="N120" s="281"/>
      <c r="O120" s="281"/>
      <c r="P120" s="281"/>
      <c r="Q120" s="261" t="s">
        <v>7650</v>
      </c>
      <c r="R120" s="261" t="s">
        <v>7561</v>
      </c>
      <c r="S120" s="261"/>
    </row>
    <row r="121" customFormat="false" ht="16.5" hidden="false" customHeight="true" outlineLevel="0" collapsed="false">
      <c r="A121" s="278">
        <v>45544</v>
      </c>
      <c r="B121" s="261" t="s">
        <v>7306</v>
      </c>
      <c r="C121" s="279" t="s">
        <v>7318</v>
      </c>
      <c r="D121" s="279" t="s">
        <v>8104</v>
      </c>
      <c r="E121" s="261">
        <v>35270</v>
      </c>
      <c r="F121" s="261" t="s">
        <v>8105</v>
      </c>
      <c r="G121" s="261" t="s">
        <v>8106</v>
      </c>
      <c r="H121" s="261" t="s">
        <v>7411</v>
      </c>
      <c r="I121" s="261" t="s">
        <v>8098</v>
      </c>
      <c r="J121" s="261" t="s">
        <v>8107</v>
      </c>
      <c r="K121" s="280"/>
      <c r="L121" s="281">
        <v>767.52</v>
      </c>
      <c r="M121" s="281"/>
      <c r="N121" s="281"/>
      <c r="O121" s="281"/>
      <c r="P121" s="281"/>
      <c r="Q121" s="261" t="s">
        <v>7650</v>
      </c>
      <c r="R121" s="261" t="s">
        <v>7561</v>
      </c>
      <c r="S121" s="261"/>
    </row>
    <row r="122" customFormat="false" ht="16.5" hidden="false" customHeight="true" outlineLevel="0" collapsed="false">
      <c r="A122" s="227">
        <v>45549</v>
      </c>
      <c r="B122" s="228" t="s">
        <v>7306</v>
      </c>
      <c r="C122" s="228" t="s">
        <v>7307</v>
      </c>
      <c r="D122" s="228" t="s">
        <v>8108</v>
      </c>
      <c r="E122" s="228">
        <v>20915</v>
      </c>
      <c r="F122" s="228" t="s">
        <v>8109</v>
      </c>
      <c r="G122" s="228" t="s">
        <v>9134</v>
      </c>
      <c r="H122" s="228" t="s">
        <v>7377</v>
      </c>
      <c r="I122" s="228" t="s">
        <v>7752</v>
      </c>
      <c r="J122" s="228"/>
      <c r="K122" s="240" t="s">
        <v>8111</v>
      </c>
      <c r="L122" s="241">
        <v>55</v>
      </c>
      <c r="M122" s="266"/>
      <c r="N122" s="266"/>
      <c r="O122" s="266"/>
      <c r="P122" s="266"/>
      <c r="Q122" s="228" t="s">
        <v>8112</v>
      </c>
      <c r="R122" s="243" t="s">
        <v>7581</v>
      </c>
      <c r="S122" s="261"/>
    </row>
    <row r="123" customFormat="false" ht="16.5" hidden="false" customHeight="true" outlineLevel="0" collapsed="false">
      <c r="A123" s="278">
        <v>45551</v>
      </c>
      <c r="B123" s="261" t="s">
        <v>7306</v>
      </c>
      <c r="C123" s="279" t="s">
        <v>7307</v>
      </c>
      <c r="D123" s="279" t="s">
        <v>8113</v>
      </c>
      <c r="E123" s="261">
        <v>5398</v>
      </c>
      <c r="F123" s="261" t="s">
        <v>8114</v>
      </c>
      <c r="G123" s="261" t="s">
        <v>8115</v>
      </c>
      <c r="H123" s="261" t="s">
        <v>7340</v>
      </c>
      <c r="I123" s="261" t="s">
        <v>7752</v>
      </c>
      <c r="J123" s="261"/>
      <c r="K123" s="280"/>
      <c r="L123" s="281"/>
      <c r="M123" s="283"/>
      <c r="N123" s="283"/>
      <c r="O123" s="283"/>
      <c r="P123" s="283"/>
      <c r="Q123" s="261" t="s">
        <v>8116</v>
      </c>
      <c r="R123" s="261" t="s">
        <v>7561</v>
      </c>
      <c r="S123" s="261"/>
    </row>
    <row r="124" customFormat="false" ht="16.5" hidden="false" customHeight="true" outlineLevel="0" collapsed="false">
      <c r="A124" s="278">
        <v>45559</v>
      </c>
      <c r="B124" s="261" t="s">
        <v>7306</v>
      </c>
      <c r="C124" s="261" t="s">
        <v>7318</v>
      </c>
      <c r="D124" s="261" t="s">
        <v>8117</v>
      </c>
      <c r="E124" s="261">
        <v>5924</v>
      </c>
      <c r="F124" s="261" t="s">
        <v>8118</v>
      </c>
      <c r="G124" s="261" t="s">
        <v>7321</v>
      </c>
      <c r="H124" s="261" t="s">
        <v>7380</v>
      </c>
      <c r="I124" s="261" t="s">
        <v>7600</v>
      </c>
      <c r="J124" s="261" t="s">
        <v>8119</v>
      </c>
      <c r="K124" s="280"/>
      <c r="L124" s="281">
        <v>937.26</v>
      </c>
      <c r="M124" s="283"/>
      <c r="N124" s="283"/>
      <c r="O124" s="283"/>
      <c r="P124" s="283"/>
      <c r="Q124" s="261" t="s">
        <v>7650</v>
      </c>
      <c r="R124" s="261" t="s">
        <v>7561</v>
      </c>
      <c r="S124" s="261"/>
    </row>
    <row r="125" customFormat="false" ht="16.5" hidden="false" customHeight="true" outlineLevel="0" collapsed="false">
      <c r="A125" s="278">
        <v>45559</v>
      </c>
      <c r="B125" s="261" t="s">
        <v>7306</v>
      </c>
      <c r="C125" s="261" t="s">
        <v>7318</v>
      </c>
      <c r="D125" s="261" t="s">
        <v>8120</v>
      </c>
      <c r="E125" s="261">
        <v>910</v>
      </c>
      <c r="F125" s="261" t="s">
        <v>8121</v>
      </c>
      <c r="G125" s="261" t="s">
        <v>9143</v>
      </c>
      <c r="H125" s="261" t="s">
        <v>7380</v>
      </c>
      <c r="I125" s="261" t="s">
        <v>8123</v>
      </c>
      <c r="J125" s="261" t="s">
        <v>8124</v>
      </c>
      <c r="K125" s="280"/>
      <c r="L125" s="281">
        <v>937.26</v>
      </c>
      <c r="M125" s="283"/>
      <c r="N125" s="283"/>
      <c r="O125" s="283"/>
      <c r="P125" s="283"/>
      <c r="Q125" s="261" t="s">
        <v>7650</v>
      </c>
      <c r="R125" s="261" t="s">
        <v>7561</v>
      </c>
      <c r="S125" s="261"/>
    </row>
    <row r="126" customFormat="false" ht="16.5" hidden="false" customHeight="true" outlineLevel="0" collapsed="false">
      <c r="A126" s="278">
        <v>45560</v>
      </c>
      <c r="B126" s="261" t="s">
        <v>7306</v>
      </c>
      <c r="C126" s="279" t="s">
        <v>7318</v>
      </c>
      <c r="D126" s="279" t="s">
        <v>8125</v>
      </c>
      <c r="E126" s="261">
        <v>4790</v>
      </c>
      <c r="F126" s="261" t="s">
        <v>8126</v>
      </c>
      <c r="G126" s="261" t="s">
        <v>8127</v>
      </c>
      <c r="H126" s="261" t="s">
        <v>8128</v>
      </c>
      <c r="I126" s="261"/>
      <c r="J126" s="261" t="s">
        <v>8129</v>
      </c>
      <c r="K126" s="280"/>
      <c r="L126" s="281">
        <v>1435.41</v>
      </c>
      <c r="M126" s="283"/>
      <c r="N126" s="283"/>
      <c r="O126" s="283"/>
      <c r="P126" s="283"/>
      <c r="Q126" s="261" t="s">
        <v>7650</v>
      </c>
      <c r="R126" s="261" t="s">
        <v>7561</v>
      </c>
      <c r="S126" s="261"/>
    </row>
    <row r="127" customFormat="false" ht="16.5" hidden="false" customHeight="true" outlineLevel="0" collapsed="false">
      <c r="A127" s="278">
        <v>45560</v>
      </c>
      <c r="B127" s="261" t="s">
        <v>7306</v>
      </c>
      <c r="C127" s="279" t="s">
        <v>7318</v>
      </c>
      <c r="D127" s="279" t="s">
        <v>8130</v>
      </c>
      <c r="E127" s="261">
        <v>20206</v>
      </c>
      <c r="F127" s="261" t="s">
        <v>8131</v>
      </c>
      <c r="G127" s="261" t="s">
        <v>8132</v>
      </c>
      <c r="H127" s="261" t="s">
        <v>7411</v>
      </c>
      <c r="I127" s="261"/>
      <c r="J127" s="261" t="s">
        <v>8133</v>
      </c>
      <c r="K127" s="280"/>
      <c r="L127" s="281">
        <v>767.52</v>
      </c>
      <c r="M127" s="281"/>
      <c r="N127" s="281"/>
      <c r="O127" s="281"/>
      <c r="P127" s="281"/>
      <c r="Q127" s="261" t="s">
        <v>7650</v>
      </c>
      <c r="R127" s="261" t="s">
        <v>7561</v>
      </c>
      <c r="S127" s="261"/>
    </row>
    <row r="128" customFormat="false" ht="16.5" hidden="false" customHeight="true" outlineLevel="0" collapsed="false">
      <c r="A128" s="278">
        <v>45562</v>
      </c>
      <c r="B128" s="261" t="s">
        <v>7306</v>
      </c>
      <c r="C128" s="279" t="s">
        <v>7318</v>
      </c>
      <c r="D128" s="279" t="s">
        <v>8134</v>
      </c>
      <c r="E128" s="261">
        <v>3700</v>
      </c>
      <c r="F128" s="261" t="s">
        <v>8135</v>
      </c>
      <c r="G128" s="261" t="s">
        <v>9144</v>
      </c>
      <c r="H128" s="261" t="s">
        <v>7411</v>
      </c>
      <c r="I128" s="261" t="s">
        <v>7654</v>
      </c>
      <c r="J128" s="261" t="s">
        <v>8137</v>
      </c>
      <c r="K128" s="280"/>
      <c r="L128" s="281">
        <v>767.52</v>
      </c>
      <c r="M128" s="283"/>
      <c r="N128" s="283"/>
      <c r="O128" s="283"/>
      <c r="P128" s="283"/>
      <c r="Q128" s="261" t="s">
        <v>7650</v>
      </c>
      <c r="R128" s="261" t="s">
        <v>7561</v>
      </c>
      <c r="S128" s="261"/>
    </row>
    <row r="129" customFormat="false" ht="16.5" hidden="false" customHeight="true" outlineLevel="0" collapsed="false">
      <c r="A129" s="278">
        <v>45562</v>
      </c>
      <c r="B129" s="261" t="s">
        <v>7306</v>
      </c>
      <c r="C129" s="279" t="s">
        <v>7307</v>
      </c>
      <c r="D129" s="279" t="s">
        <v>8138</v>
      </c>
      <c r="E129" s="261">
        <v>3255</v>
      </c>
      <c r="F129" s="261" t="s">
        <v>8139</v>
      </c>
      <c r="G129" s="261" t="s">
        <v>8140</v>
      </c>
      <c r="H129" s="261" t="s">
        <v>7361</v>
      </c>
      <c r="I129" s="261" t="s">
        <v>7654</v>
      </c>
      <c r="J129" s="261"/>
      <c r="K129" s="280" t="s">
        <v>8141</v>
      </c>
      <c r="L129" s="281"/>
      <c r="M129" s="283"/>
      <c r="N129" s="283" t="s">
        <v>9133</v>
      </c>
      <c r="O129" s="283"/>
      <c r="P129" s="283" t="s">
        <v>8142</v>
      </c>
      <c r="Q129" s="261"/>
      <c r="R129" s="261" t="s">
        <v>7561</v>
      </c>
      <c r="S129" s="261"/>
    </row>
    <row r="130" customFormat="false" ht="16.5" hidden="false" customHeight="true" outlineLevel="0" collapsed="false">
      <c r="A130" s="278">
        <v>45566</v>
      </c>
      <c r="B130" s="261" t="s">
        <v>7306</v>
      </c>
      <c r="C130" s="279" t="s">
        <v>7318</v>
      </c>
      <c r="D130" s="279" t="s">
        <v>8143</v>
      </c>
      <c r="E130" s="261">
        <v>12440</v>
      </c>
      <c r="F130" s="261" t="s">
        <v>8139</v>
      </c>
      <c r="G130" s="261" t="s">
        <v>8145</v>
      </c>
      <c r="H130" s="261" t="s">
        <v>7316</v>
      </c>
      <c r="I130" s="261" t="s">
        <v>8146</v>
      </c>
      <c r="J130" s="261" t="s">
        <v>8147</v>
      </c>
      <c r="K130" s="280"/>
      <c r="L130" s="281">
        <v>484.62</v>
      </c>
      <c r="M130" s="283"/>
      <c r="N130" s="283"/>
      <c r="O130" s="283"/>
      <c r="P130" s="283"/>
      <c r="Q130" s="261" t="s">
        <v>7650</v>
      </c>
      <c r="R130" s="261" t="s">
        <v>7561</v>
      </c>
      <c r="S130" s="261"/>
    </row>
    <row r="131" customFormat="false" ht="16.5" hidden="false" customHeight="true" outlineLevel="0" collapsed="false">
      <c r="A131" s="278">
        <v>45573</v>
      </c>
      <c r="B131" s="261" t="s">
        <v>7306</v>
      </c>
      <c r="C131" s="279" t="s">
        <v>7307</v>
      </c>
      <c r="D131" s="279" t="s">
        <v>8151</v>
      </c>
      <c r="E131" s="261">
        <v>34738</v>
      </c>
      <c r="F131" s="261" t="s">
        <v>8152</v>
      </c>
      <c r="G131" s="261" t="s">
        <v>8153</v>
      </c>
      <c r="H131" s="261" t="s">
        <v>7316</v>
      </c>
      <c r="I131" s="261" t="s">
        <v>8154</v>
      </c>
      <c r="J131" s="261"/>
      <c r="K131" s="285"/>
      <c r="L131" s="312"/>
      <c r="M131" s="283"/>
      <c r="N131" s="283"/>
      <c r="O131" s="283"/>
      <c r="P131" s="283"/>
      <c r="Q131" s="261" t="s">
        <v>8155</v>
      </c>
      <c r="R131" s="261" t="s">
        <v>7561</v>
      </c>
      <c r="S131" s="261"/>
    </row>
    <row r="132" customFormat="false" ht="16.5" hidden="false" customHeight="true" outlineLevel="0" collapsed="false">
      <c r="A132" s="278">
        <v>45573</v>
      </c>
      <c r="B132" s="261" t="s">
        <v>7306</v>
      </c>
      <c r="C132" s="279" t="s">
        <v>7307</v>
      </c>
      <c r="D132" s="279" t="s">
        <v>8156</v>
      </c>
      <c r="E132" s="261">
        <v>20060</v>
      </c>
      <c r="F132" s="261" t="s">
        <v>8157</v>
      </c>
      <c r="G132" s="261" t="s">
        <v>7988</v>
      </c>
      <c r="H132" s="261" t="s">
        <v>9145</v>
      </c>
      <c r="I132" s="261" t="s">
        <v>8158</v>
      </c>
      <c r="J132" s="261"/>
      <c r="K132" s="285"/>
      <c r="L132" s="312"/>
      <c r="M132" s="283"/>
      <c r="N132" s="283"/>
      <c r="O132" s="283"/>
      <c r="P132" s="283"/>
      <c r="Q132" s="261" t="s">
        <v>8159</v>
      </c>
      <c r="R132" s="261" t="s">
        <v>7561</v>
      </c>
      <c r="S132" s="261"/>
    </row>
    <row r="133" customFormat="false" ht="16.5" hidden="false" customHeight="true" outlineLevel="0" collapsed="false">
      <c r="A133" s="278">
        <v>45573</v>
      </c>
      <c r="B133" s="261" t="s">
        <v>7306</v>
      </c>
      <c r="C133" s="279" t="s">
        <v>7318</v>
      </c>
      <c r="D133" s="279" t="s">
        <v>8160</v>
      </c>
      <c r="E133" s="261">
        <v>23531</v>
      </c>
      <c r="F133" s="261" t="s">
        <v>8161</v>
      </c>
      <c r="G133" s="261" t="s">
        <v>8162</v>
      </c>
      <c r="H133" s="261" t="s">
        <v>7340</v>
      </c>
      <c r="I133" s="261" t="s">
        <v>8042</v>
      </c>
      <c r="J133" s="261" t="s">
        <v>8163</v>
      </c>
      <c r="K133" s="285"/>
      <c r="L133" s="312">
        <v>533.82</v>
      </c>
      <c r="M133" s="283"/>
      <c r="N133" s="283"/>
      <c r="O133" s="283"/>
      <c r="P133" s="283"/>
      <c r="Q133" s="261" t="s">
        <v>7650</v>
      </c>
      <c r="R133" s="261" t="s">
        <v>7561</v>
      </c>
      <c r="S133" s="261"/>
    </row>
    <row r="134" customFormat="false" ht="16.5" hidden="false" customHeight="true" outlineLevel="0" collapsed="false">
      <c r="A134" s="278">
        <v>45580</v>
      </c>
      <c r="B134" s="261" t="s">
        <v>7306</v>
      </c>
      <c r="C134" s="279" t="s">
        <v>7318</v>
      </c>
      <c r="D134" s="279" t="s">
        <v>8164</v>
      </c>
      <c r="E134" s="261">
        <v>25585</v>
      </c>
      <c r="F134" s="315" t="s">
        <v>8165</v>
      </c>
      <c r="G134" s="261" t="s">
        <v>8166</v>
      </c>
      <c r="H134" s="261" t="s">
        <v>7377</v>
      </c>
      <c r="I134" s="261" t="s">
        <v>8167</v>
      </c>
      <c r="J134" s="261" t="s">
        <v>8168</v>
      </c>
      <c r="K134" s="285"/>
      <c r="L134" s="312">
        <v>559.8</v>
      </c>
      <c r="M134" s="283"/>
      <c r="N134" s="283"/>
      <c r="O134" s="283"/>
      <c r="P134" s="283"/>
      <c r="Q134" s="261" t="s">
        <v>7650</v>
      </c>
      <c r="R134" s="261" t="s">
        <v>7561</v>
      </c>
      <c r="S134" s="261"/>
    </row>
    <row r="135" customFormat="false" ht="16.5" hidden="false" customHeight="true" outlineLevel="0" collapsed="false">
      <c r="A135" s="278">
        <v>45581</v>
      </c>
      <c r="B135" s="261" t="s">
        <v>7306</v>
      </c>
      <c r="C135" s="279" t="s">
        <v>7318</v>
      </c>
      <c r="D135" s="279" t="s">
        <v>8169</v>
      </c>
      <c r="E135" s="261">
        <v>3620</v>
      </c>
      <c r="F135" s="261" t="s">
        <v>8170</v>
      </c>
      <c r="G135" s="261" t="s">
        <v>256</v>
      </c>
      <c r="H135" s="261" t="s">
        <v>7340</v>
      </c>
      <c r="I135" s="261" t="s">
        <v>8171</v>
      </c>
      <c r="J135" s="261" t="s">
        <v>8172</v>
      </c>
      <c r="K135" s="285"/>
      <c r="L135" s="312">
        <v>533.82</v>
      </c>
      <c r="M135" s="283"/>
      <c r="N135" s="283"/>
      <c r="O135" s="283"/>
      <c r="P135" s="283"/>
      <c r="Q135" s="261" t="s">
        <v>7650</v>
      </c>
      <c r="R135" s="261" t="s">
        <v>7561</v>
      </c>
      <c r="S135" s="261"/>
    </row>
    <row r="136" customFormat="false" ht="16.5" hidden="false" customHeight="true" outlineLevel="0" collapsed="false">
      <c r="A136" s="278">
        <v>45593</v>
      </c>
      <c r="B136" s="261" t="s">
        <v>7306</v>
      </c>
      <c r="C136" s="279" t="s">
        <v>7307</v>
      </c>
      <c r="D136" s="279" t="s">
        <v>8173</v>
      </c>
      <c r="E136" s="244" t="s">
        <v>821</v>
      </c>
      <c r="F136" s="261" t="s">
        <v>7740</v>
      </c>
      <c r="G136" s="261" t="s">
        <v>8174</v>
      </c>
      <c r="H136" s="261" t="s">
        <v>8175</v>
      </c>
      <c r="I136" s="261" t="s">
        <v>8176</v>
      </c>
      <c r="J136" s="261"/>
      <c r="K136" s="285" t="s">
        <v>8177</v>
      </c>
      <c r="L136" s="312"/>
      <c r="M136" s="283"/>
      <c r="N136" s="283" t="s">
        <v>9133</v>
      </c>
      <c r="O136" s="283"/>
      <c r="P136" s="283" t="s">
        <v>8178</v>
      </c>
      <c r="Q136" s="261" t="s">
        <v>8179</v>
      </c>
      <c r="R136" s="261" t="s">
        <v>7561</v>
      </c>
      <c r="S136" s="261"/>
    </row>
    <row r="137" customFormat="false" ht="16.5" hidden="false" customHeight="true" outlineLevel="0" collapsed="false">
      <c r="A137" s="278">
        <v>45601</v>
      </c>
      <c r="B137" s="261" t="s">
        <v>7306</v>
      </c>
      <c r="C137" s="279" t="s">
        <v>7318</v>
      </c>
      <c r="D137" s="279" t="s">
        <v>8180</v>
      </c>
      <c r="E137" s="261">
        <v>9946</v>
      </c>
      <c r="F137" s="261" t="s">
        <v>8181</v>
      </c>
      <c r="G137" s="261" t="s">
        <v>8182</v>
      </c>
      <c r="H137" s="261" t="s">
        <v>8183</v>
      </c>
      <c r="I137" s="261" t="s">
        <v>7690</v>
      </c>
      <c r="J137" s="261" t="s">
        <v>8184</v>
      </c>
      <c r="K137" s="285"/>
      <c r="L137" s="312">
        <v>4387</v>
      </c>
      <c r="M137" s="283"/>
      <c r="N137" s="283"/>
      <c r="O137" s="283"/>
      <c r="P137" s="283"/>
      <c r="Q137" s="261" t="s">
        <v>7650</v>
      </c>
      <c r="R137" s="261" t="s">
        <v>7561</v>
      </c>
      <c r="S137" s="261"/>
    </row>
    <row r="138" customFormat="false" ht="16.5" hidden="false" customHeight="true" outlineLevel="0" collapsed="false">
      <c r="A138" s="278">
        <v>45608</v>
      </c>
      <c r="B138" s="261" t="s">
        <v>7306</v>
      </c>
      <c r="C138" s="279" t="s">
        <v>7307</v>
      </c>
      <c r="D138" s="279" t="s">
        <v>8185</v>
      </c>
      <c r="E138" s="261">
        <v>5827</v>
      </c>
      <c r="F138" s="261" t="s">
        <v>8186</v>
      </c>
      <c r="G138" s="261" t="s">
        <v>8187</v>
      </c>
      <c r="H138" s="261" t="s">
        <v>7457</v>
      </c>
      <c r="I138" s="261" t="s">
        <v>7654</v>
      </c>
      <c r="J138" s="261"/>
      <c r="K138" s="285" t="s">
        <v>8188</v>
      </c>
      <c r="L138" s="312"/>
      <c r="M138" s="283"/>
      <c r="N138" s="283" t="s">
        <v>9133</v>
      </c>
      <c r="O138" s="283"/>
      <c r="P138" s="283" t="s">
        <v>8189</v>
      </c>
      <c r="Q138" s="261" t="s">
        <v>8190</v>
      </c>
      <c r="R138" s="261" t="s">
        <v>7561</v>
      </c>
      <c r="S138" s="261"/>
    </row>
    <row r="139" customFormat="false" ht="16.5" hidden="false" customHeight="true" outlineLevel="0" collapsed="false">
      <c r="A139" s="278">
        <v>45611</v>
      </c>
      <c r="B139" s="261" t="s">
        <v>7306</v>
      </c>
      <c r="C139" s="279" t="s">
        <v>7307</v>
      </c>
      <c r="D139" s="279" t="s">
        <v>8191</v>
      </c>
      <c r="E139" s="261">
        <v>24660</v>
      </c>
      <c r="F139" s="261" t="s">
        <v>8192</v>
      </c>
      <c r="G139" s="261" t="s">
        <v>8193</v>
      </c>
      <c r="H139" s="261" t="s">
        <v>7316</v>
      </c>
      <c r="I139" s="261" t="s">
        <v>8042</v>
      </c>
      <c r="J139" s="261"/>
      <c r="K139" s="285"/>
      <c r="L139" s="312"/>
      <c r="M139" s="283"/>
      <c r="N139" s="283"/>
      <c r="O139" s="283"/>
      <c r="P139" s="283"/>
      <c r="Q139" s="316" t="s">
        <v>8194</v>
      </c>
      <c r="R139" s="261" t="s">
        <v>7561</v>
      </c>
      <c r="S139" s="261"/>
    </row>
    <row r="140" customFormat="false" ht="16.5" hidden="false" customHeight="true" outlineLevel="0" collapsed="false">
      <c r="A140" s="278">
        <v>45615</v>
      </c>
      <c r="B140" s="261" t="s">
        <v>7306</v>
      </c>
      <c r="C140" s="279" t="s">
        <v>7307</v>
      </c>
      <c r="D140" s="279" t="s">
        <v>8195</v>
      </c>
      <c r="E140" s="261">
        <v>34118</v>
      </c>
      <c r="F140" s="261" t="s">
        <v>8196</v>
      </c>
      <c r="G140" s="261" t="s">
        <v>7984</v>
      </c>
      <c r="H140" s="261" t="s">
        <v>7330</v>
      </c>
      <c r="I140" s="261" t="s">
        <v>7658</v>
      </c>
      <c r="J140" s="261"/>
      <c r="K140" s="285"/>
      <c r="L140" s="312"/>
      <c r="M140" s="283"/>
      <c r="N140" s="283"/>
      <c r="O140" s="283"/>
      <c r="P140" s="283"/>
      <c r="Q140" s="261" t="s">
        <v>8198</v>
      </c>
      <c r="R140" s="261" t="s">
        <v>7561</v>
      </c>
      <c r="S140" s="261"/>
    </row>
    <row r="141" customFormat="false" ht="16.5" hidden="false" customHeight="true" outlineLevel="0" collapsed="false">
      <c r="A141" s="278">
        <v>45616</v>
      </c>
      <c r="B141" s="261" t="s">
        <v>7306</v>
      </c>
      <c r="C141" s="279" t="s">
        <v>7307</v>
      </c>
      <c r="D141" s="279" t="s">
        <v>8199</v>
      </c>
      <c r="E141" s="261">
        <v>35521</v>
      </c>
      <c r="F141" s="261" t="s">
        <v>8200</v>
      </c>
      <c r="G141" s="261" t="s">
        <v>8200</v>
      </c>
      <c r="H141" s="261" t="s">
        <v>7311</v>
      </c>
      <c r="I141" s="261" t="s">
        <v>8201</v>
      </c>
      <c r="J141" s="261"/>
      <c r="K141" s="285" t="s">
        <v>8197</v>
      </c>
      <c r="L141" s="312"/>
      <c r="M141" s="283"/>
      <c r="N141" s="283" t="s">
        <v>7763</v>
      </c>
      <c r="O141" s="283"/>
      <c r="P141" s="317"/>
      <c r="Q141" s="261" t="s">
        <v>8202</v>
      </c>
      <c r="R141" s="243" t="s">
        <v>7561</v>
      </c>
      <c r="S141" s="261"/>
    </row>
    <row r="142" customFormat="false" ht="16.5" hidden="false" customHeight="true" outlineLevel="0" collapsed="false">
      <c r="A142" s="227">
        <v>45624</v>
      </c>
      <c r="B142" s="228" t="s">
        <v>7306</v>
      </c>
      <c r="C142" s="245" t="s">
        <v>7307</v>
      </c>
      <c r="D142" s="245" t="s">
        <v>8203</v>
      </c>
      <c r="E142" s="228">
        <v>19054</v>
      </c>
      <c r="F142" s="228" t="s">
        <v>405</v>
      </c>
      <c r="G142" s="228" t="s">
        <v>8204</v>
      </c>
      <c r="H142" s="228" t="s">
        <v>7350</v>
      </c>
      <c r="I142" s="228" t="s">
        <v>8205</v>
      </c>
      <c r="J142" s="228" t="s">
        <v>8206</v>
      </c>
      <c r="K142" s="262" t="s">
        <v>8207</v>
      </c>
      <c r="L142" s="263">
        <v>742</v>
      </c>
      <c r="M142" s="266" t="s">
        <v>7591</v>
      </c>
      <c r="N142" s="266"/>
      <c r="O142" s="266"/>
      <c r="P142" s="251" t="s">
        <v>8208</v>
      </c>
      <c r="Q142" s="228" t="s">
        <v>8209</v>
      </c>
      <c r="R142" s="243" t="s">
        <v>7581</v>
      </c>
      <c r="S142" s="261"/>
    </row>
    <row r="143" customFormat="false" ht="16.5" hidden="false" customHeight="true" outlineLevel="0" collapsed="false">
      <c r="A143" s="278">
        <v>45624</v>
      </c>
      <c r="B143" s="261" t="s">
        <v>7306</v>
      </c>
      <c r="C143" s="279" t="s">
        <v>7307</v>
      </c>
      <c r="D143" s="279" t="s">
        <v>8210</v>
      </c>
      <c r="E143" s="261">
        <v>5193</v>
      </c>
      <c r="F143" s="261" t="s">
        <v>8211</v>
      </c>
      <c r="G143" s="261" t="s">
        <v>8212</v>
      </c>
      <c r="H143" s="261" t="s">
        <v>7311</v>
      </c>
      <c r="I143" s="261" t="s">
        <v>8213</v>
      </c>
      <c r="J143" s="261"/>
      <c r="K143" s="285" t="s">
        <v>8214</v>
      </c>
      <c r="L143" s="312"/>
      <c r="M143" s="283"/>
      <c r="N143" s="283" t="s">
        <v>7763</v>
      </c>
      <c r="O143" s="283"/>
      <c r="P143" s="283"/>
      <c r="Q143" s="261" t="s">
        <v>8215</v>
      </c>
      <c r="R143" s="228" t="s">
        <v>7561</v>
      </c>
      <c r="S143" s="261"/>
    </row>
    <row r="144" customFormat="false" ht="16.5" hidden="false" customHeight="true" outlineLevel="0" collapsed="false">
      <c r="A144" s="278">
        <v>45630</v>
      </c>
      <c r="B144" s="261" t="s">
        <v>8216</v>
      </c>
      <c r="C144" s="279" t="s">
        <v>7307</v>
      </c>
      <c r="D144" s="279" t="s">
        <v>7592</v>
      </c>
      <c r="E144" s="261">
        <v>2178</v>
      </c>
      <c r="F144" s="261" t="s">
        <v>8217</v>
      </c>
      <c r="G144" s="261" t="s">
        <v>8218</v>
      </c>
      <c r="H144" s="261" t="s">
        <v>7316</v>
      </c>
      <c r="I144" s="261" t="s">
        <v>7711</v>
      </c>
      <c r="J144" s="261"/>
      <c r="K144" s="280" t="s">
        <v>8219</v>
      </c>
      <c r="L144" s="281"/>
      <c r="M144" s="282"/>
      <c r="N144" s="283"/>
      <c r="O144" s="283"/>
      <c r="P144" s="283"/>
      <c r="Q144" s="280"/>
      <c r="R144" s="318" t="s">
        <v>7561</v>
      </c>
      <c r="S144" s="244"/>
    </row>
    <row r="145" customFormat="false" ht="16.5" hidden="false" customHeight="true" outlineLevel="0" collapsed="false">
      <c r="A145" s="278">
        <v>45628</v>
      </c>
      <c r="B145" s="261"/>
      <c r="C145" s="279"/>
      <c r="D145" s="279"/>
      <c r="E145" s="244" t="s">
        <v>821</v>
      </c>
      <c r="F145" s="261" t="s">
        <v>7740</v>
      </c>
      <c r="G145" s="261" t="s">
        <v>8174</v>
      </c>
      <c r="H145" s="261" t="s">
        <v>8175</v>
      </c>
      <c r="I145" s="261"/>
      <c r="J145" s="261"/>
      <c r="K145" s="280" t="s">
        <v>8220</v>
      </c>
      <c r="L145" s="281"/>
      <c r="M145" s="282"/>
      <c r="N145" s="283" t="s">
        <v>9133</v>
      </c>
      <c r="O145" s="283"/>
      <c r="P145" s="283" t="s">
        <v>8221</v>
      </c>
      <c r="Q145" s="280"/>
      <c r="R145" s="261"/>
      <c r="S145" s="244"/>
    </row>
    <row r="146" customFormat="false" ht="16.5" hidden="false" customHeight="true" outlineLevel="0" collapsed="false">
      <c r="A146" s="278">
        <v>45629</v>
      </c>
      <c r="B146" s="261" t="s">
        <v>7306</v>
      </c>
      <c r="C146" s="279" t="s">
        <v>7318</v>
      </c>
      <c r="D146" s="279" t="s">
        <v>8222</v>
      </c>
      <c r="E146" s="261">
        <v>3859</v>
      </c>
      <c r="F146" s="261" t="s">
        <v>8223</v>
      </c>
      <c r="G146" s="261" t="s">
        <v>8224</v>
      </c>
      <c r="H146" s="261" t="s">
        <v>7311</v>
      </c>
      <c r="I146" s="261" t="s">
        <v>7590</v>
      </c>
      <c r="J146" s="261" t="s">
        <v>7871</v>
      </c>
      <c r="K146" s="285"/>
      <c r="L146" s="312">
        <v>912.66</v>
      </c>
      <c r="M146" s="283"/>
      <c r="N146" s="283"/>
      <c r="O146" s="283"/>
      <c r="P146" s="283"/>
      <c r="Q146" s="261" t="s">
        <v>8225</v>
      </c>
      <c r="R146" s="261"/>
      <c r="S146" s="261"/>
    </row>
    <row r="147" customFormat="false" ht="16.5" hidden="false" customHeight="true" outlineLevel="0" collapsed="false">
      <c r="A147" s="269">
        <v>45632</v>
      </c>
      <c r="B147" s="270" t="s">
        <v>7306</v>
      </c>
      <c r="C147" s="271" t="s">
        <v>7307</v>
      </c>
      <c r="D147" s="271" t="s">
        <v>8226</v>
      </c>
      <c r="E147" s="270">
        <v>78</v>
      </c>
      <c r="F147" s="270" t="s">
        <v>8227</v>
      </c>
      <c r="G147" s="270" t="s">
        <v>405</v>
      </c>
      <c r="H147" s="270" t="s">
        <v>7311</v>
      </c>
      <c r="I147" s="270" t="s">
        <v>8228</v>
      </c>
      <c r="J147" s="270"/>
      <c r="K147" s="272"/>
      <c r="L147" s="273"/>
      <c r="M147" s="274"/>
      <c r="N147" s="274" t="s">
        <v>9133</v>
      </c>
      <c r="O147" s="274" t="s">
        <v>7763</v>
      </c>
      <c r="P147" s="274" t="s">
        <v>8229</v>
      </c>
      <c r="Q147" s="270" t="s">
        <v>8230</v>
      </c>
      <c r="R147" s="270"/>
      <c r="S147" s="261"/>
    </row>
    <row r="148" customFormat="false" ht="16.5" hidden="false" customHeight="true" outlineLevel="0" collapsed="false">
      <c r="A148" s="227">
        <v>45642</v>
      </c>
      <c r="B148" s="228" t="s">
        <v>9125</v>
      </c>
      <c r="C148" s="245" t="s">
        <v>7318</v>
      </c>
      <c r="D148" s="245" t="s">
        <v>8231</v>
      </c>
      <c r="E148" s="228">
        <v>51</v>
      </c>
      <c r="F148" s="228" t="s">
        <v>7852</v>
      </c>
      <c r="G148" s="228" t="s">
        <v>8232</v>
      </c>
      <c r="H148" s="228" t="s">
        <v>7380</v>
      </c>
      <c r="I148" s="228" t="s">
        <v>7590</v>
      </c>
      <c r="J148" s="228" t="s">
        <v>8233</v>
      </c>
      <c r="K148" s="262" t="s">
        <v>7913</v>
      </c>
      <c r="L148" s="263">
        <v>842</v>
      </c>
      <c r="M148" s="241" t="s">
        <v>7306</v>
      </c>
      <c r="N148" s="241" t="s">
        <v>8420</v>
      </c>
      <c r="O148" s="241"/>
      <c r="P148" s="241"/>
      <c r="Q148" s="228" t="s">
        <v>8234</v>
      </c>
      <c r="R148" s="243" t="s">
        <v>7581</v>
      </c>
      <c r="S148" s="261"/>
    </row>
    <row r="149" customFormat="false" ht="16.5" hidden="false" customHeight="true" outlineLevel="0" collapsed="false">
      <c r="A149" s="278">
        <v>45646</v>
      </c>
      <c r="B149" s="261" t="s">
        <v>7306</v>
      </c>
      <c r="C149" s="279" t="s">
        <v>7307</v>
      </c>
      <c r="D149" s="279" t="s">
        <v>8235</v>
      </c>
      <c r="E149" s="261">
        <v>16748</v>
      </c>
      <c r="F149" s="261" t="s">
        <v>8236</v>
      </c>
      <c r="G149" s="261" t="s">
        <v>405</v>
      </c>
      <c r="H149" s="261" t="s">
        <v>7380</v>
      </c>
      <c r="I149" s="261" t="s">
        <v>8237</v>
      </c>
      <c r="J149" s="261"/>
      <c r="K149" s="285" t="s">
        <v>8238</v>
      </c>
      <c r="L149" s="312"/>
      <c r="M149" s="283"/>
      <c r="N149" s="283" t="s">
        <v>9133</v>
      </c>
      <c r="O149" s="283" t="s">
        <v>7763</v>
      </c>
      <c r="P149" s="283" t="s">
        <v>8239</v>
      </c>
      <c r="Q149" s="261"/>
      <c r="R149" s="261" t="s">
        <v>7561</v>
      </c>
      <c r="S149" s="261"/>
    </row>
    <row r="150" customFormat="false" ht="16.5" hidden="false" customHeight="true" outlineLevel="0" collapsed="false">
      <c r="A150" s="292">
        <v>45646</v>
      </c>
      <c r="B150" s="293" t="s">
        <v>7306</v>
      </c>
      <c r="C150" s="294" t="s">
        <v>7307</v>
      </c>
      <c r="D150" s="294" t="s">
        <v>8240</v>
      </c>
      <c r="E150" s="293">
        <v>4537</v>
      </c>
      <c r="F150" s="293" t="s">
        <v>7428</v>
      </c>
      <c r="G150" s="293" t="s">
        <v>8241</v>
      </c>
      <c r="H150" s="293" t="s">
        <v>7411</v>
      </c>
      <c r="I150" s="293" t="s">
        <v>7590</v>
      </c>
      <c r="J150" s="293"/>
      <c r="K150" s="313"/>
      <c r="L150" s="314"/>
      <c r="M150" s="319"/>
      <c r="N150" s="319" t="s">
        <v>8420</v>
      </c>
      <c r="O150" s="319"/>
      <c r="P150" s="319"/>
      <c r="Q150" s="293" t="s">
        <v>7830</v>
      </c>
      <c r="R150" s="293" t="s">
        <v>7561</v>
      </c>
      <c r="S150" s="261"/>
    </row>
    <row r="151" customFormat="false" ht="16.5" hidden="false" customHeight="true" outlineLevel="0" collapsed="false">
      <c r="A151" s="278">
        <v>45650</v>
      </c>
      <c r="B151" s="261" t="s">
        <v>7306</v>
      </c>
      <c r="C151" s="279" t="s">
        <v>7307</v>
      </c>
      <c r="D151" s="279" t="s">
        <v>8242</v>
      </c>
      <c r="E151" s="261">
        <v>20303</v>
      </c>
      <c r="F151" s="261" t="s">
        <v>8243</v>
      </c>
      <c r="G151" s="261" t="s">
        <v>7371</v>
      </c>
      <c r="H151" s="261" t="s">
        <v>7380</v>
      </c>
      <c r="I151" s="261" t="s">
        <v>7590</v>
      </c>
      <c r="J151" s="261"/>
      <c r="K151" s="285" t="s">
        <v>8244</v>
      </c>
      <c r="L151" s="312"/>
      <c r="M151" s="283"/>
      <c r="N151" s="283" t="s">
        <v>9133</v>
      </c>
      <c r="O151" s="283" t="s">
        <v>7763</v>
      </c>
      <c r="P151" s="283" t="s">
        <v>8245</v>
      </c>
      <c r="Q151" s="261" t="s">
        <v>9146</v>
      </c>
      <c r="R151" s="261" t="s">
        <v>7561</v>
      </c>
      <c r="S151" s="261"/>
    </row>
    <row r="152" customFormat="false" ht="16.5" hidden="false" customHeight="true" outlineLevel="0" collapsed="false">
      <c r="A152" s="278">
        <v>45650</v>
      </c>
      <c r="B152" s="261" t="s">
        <v>7306</v>
      </c>
      <c r="C152" s="279" t="s">
        <v>7307</v>
      </c>
      <c r="D152" s="279" t="s">
        <v>8247</v>
      </c>
      <c r="E152" s="261">
        <v>14435</v>
      </c>
      <c r="F152" s="261" t="s">
        <v>8248</v>
      </c>
      <c r="G152" s="261" t="s">
        <v>405</v>
      </c>
      <c r="H152" s="261" t="s">
        <v>7411</v>
      </c>
      <c r="I152" s="261" t="s">
        <v>7590</v>
      </c>
      <c r="J152" s="261"/>
      <c r="K152" s="285" t="s">
        <v>8249</v>
      </c>
      <c r="L152" s="312"/>
      <c r="M152" s="283"/>
      <c r="N152" s="283" t="s">
        <v>9133</v>
      </c>
      <c r="O152" s="283" t="s">
        <v>7763</v>
      </c>
      <c r="P152" s="283" t="s">
        <v>8250</v>
      </c>
      <c r="Q152" s="261" t="s">
        <v>8251</v>
      </c>
      <c r="R152" s="261" t="s">
        <v>7561</v>
      </c>
      <c r="S152" s="261"/>
    </row>
    <row r="153" customFormat="false" ht="16.5" hidden="false" customHeight="true" outlineLevel="0" collapsed="false">
      <c r="A153" s="278">
        <v>45657</v>
      </c>
      <c r="B153" s="261" t="s">
        <v>7306</v>
      </c>
      <c r="C153" s="279" t="s">
        <v>7307</v>
      </c>
      <c r="D153" s="279" t="s">
        <v>8252</v>
      </c>
      <c r="E153" s="261">
        <v>33847</v>
      </c>
      <c r="F153" s="261" t="s">
        <v>8253</v>
      </c>
      <c r="G153" s="261" t="s">
        <v>8031</v>
      </c>
      <c r="H153" s="261" t="s">
        <v>7411</v>
      </c>
      <c r="I153" s="261" t="s">
        <v>8254</v>
      </c>
      <c r="J153" s="261"/>
      <c r="K153" s="285" t="s">
        <v>8255</v>
      </c>
      <c r="L153" s="312"/>
      <c r="M153" s="283"/>
      <c r="N153" s="283" t="s">
        <v>9133</v>
      </c>
      <c r="O153" s="283" t="s">
        <v>7763</v>
      </c>
      <c r="P153" s="283" t="s">
        <v>8256</v>
      </c>
      <c r="Q153" s="261" t="s">
        <v>8257</v>
      </c>
      <c r="R153" s="261" t="s">
        <v>7561</v>
      </c>
      <c r="S153" s="261"/>
    </row>
    <row r="154" customFormat="false" ht="16.5" hidden="true" customHeight="true" outlineLevel="0" collapsed="false">
      <c r="A154" s="269"/>
      <c r="B154" s="270"/>
      <c r="C154" s="271"/>
      <c r="D154" s="271"/>
      <c r="E154" s="270"/>
      <c r="F154" s="270"/>
      <c r="G154" s="270"/>
      <c r="H154" s="270"/>
      <c r="I154" s="270"/>
      <c r="J154" s="270"/>
      <c r="K154" s="272"/>
      <c r="L154" s="273"/>
      <c r="M154" s="274"/>
      <c r="N154" s="274"/>
      <c r="O154" s="274"/>
      <c r="P154" s="274"/>
      <c r="Q154" s="269"/>
      <c r="R154" s="270"/>
      <c r="S154" s="261"/>
    </row>
    <row r="155" customFormat="false" ht="16.5" hidden="true" customHeight="true" outlineLevel="0" collapsed="false">
      <c r="A155" s="292">
        <v>45665</v>
      </c>
      <c r="B155" s="293" t="s">
        <v>7306</v>
      </c>
      <c r="C155" s="294" t="s">
        <v>7318</v>
      </c>
      <c r="D155" s="294" t="s">
        <v>8258</v>
      </c>
      <c r="E155" s="293">
        <v>22721</v>
      </c>
      <c r="F155" s="293" t="s">
        <v>8259</v>
      </c>
      <c r="G155" s="293" t="s">
        <v>8260</v>
      </c>
      <c r="H155" s="293" t="s">
        <v>7411</v>
      </c>
      <c r="I155" s="293" t="s">
        <v>7590</v>
      </c>
      <c r="J155" s="293"/>
      <c r="K155" s="295"/>
      <c r="L155" s="297"/>
      <c r="M155" s="337"/>
      <c r="N155" s="319"/>
      <c r="O155" s="319"/>
      <c r="P155" s="319"/>
      <c r="Q155" s="293" t="s">
        <v>8074</v>
      </c>
      <c r="R155" s="293" t="s">
        <v>7561</v>
      </c>
      <c r="S155" s="244"/>
    </row>
    <row r="156" customFormat="false" ht="16.5" hidden="true" customHeight="true" outlineLevel="0" collapsed="false">
      <c r="A156" s="278">
        <v>45666</v>
      </c>
      <c r="B156" s="261" t="s">
        <v>7306</v>
      </c>
      <c r="C156" s="279" t="s">
        <v>7307</v>
      </c>
      <c r="D156" s="279" t="s">
        <v>8261</v>
      </c>
      <c r="E156" s="261">
        <v>26212</v>
      </c>
      <c r="F156" s="261" t="s">
        <v>8262</v>
      </c>
      <c r="G156" s="261" t="s">
        <v>8263</v>
      </c>
      <c r="H156" s="261" t="s">
        <v>7340</v>
      </c>
      <c r="I156" s="261" t="s">
        <v>7590</v>
      </c>
      <c r="J156" s="261"/>
      <c r="K156" s="280"/>
      <c r="L156" s="281">
        <v>100</v>
      </c>
      <c r="M156" s="281"/>
      <c r="N156" s="283" t="s">
        <v>9191</v>
      </c>
      <c r="O156" s="283"/>
      <c r="P156" s="283"/>
      <c r="Q156" s="280" t="s">
        <v>8264</v>
      </c>
      <c r="R156" s="261" t="s">
        <v>7561</v>
      </c>
      <c r="S156" s="244"/>
    </row>
    <row r="157" customFormat="false" ht="16.5" hidden="true" customHeight="true" outlineLevel="0" collapsed="false">
      <c r="A157" s="278">
        <v>45666</v>
      </c>
      <c r="B157" s="261" t="s">
        <v>7306</v>
      </c>
      <c r="C157" s="279" t="s">
        <v>7307</v>
      </c>
      <c r="D157" s="279" t="s">
        <v>8265</v>
      </c>
      <c r="E157" s="261">
        <v>34495</v>
      </c>
      <c r="F157" s="261" t="s">
        <v>8266</v>
      </c>
      <c r="G157" s="261" t="s">
        <v>8267</v>
      </c>
      <c r="H157" s="261" t="s">
        <v>7380</v>
      </c>
      <c r="I157" s="261" t="s">
        <v>8268</v>
      </c>
      <c r="J157" s="261"/>
      <c r="K157" s="280"/>
      <c r="L157" s="281">
        <v>446</v>
      </c>
      <c r="M157" s="281"/>
      <c r="N157" s="283" t="s">
        <v>9191</v>
      </c>
      <c r="O157" s="283"/>
      <c r="P157" s="283"/>
      <c r="Q157" s="280" t="s">
        <v>8269</v>
      </c>
      <c r="R157" s="261" t="s">
        <v>7561</v>
      </c>
      <c r="S157" s="244"/>
    </row>
    <row r="158" customFormat="false" ht="16.5" hidden="true" customHeight="true" outlineLevel="0" collapsed="false">
      <c r="A158" s="278">
        <v>45667</v>
      </c>
      <c r="B158" s="261" t="s">
        <v>7306</v>
      </c>
      <c r="C158" s="279" t="s">
        <v>7307</v>
      </c>
      <c r="D158" s="279" t="s">
        <v>8270</v>
      </c>
      <c r="E158" s="261">
        <v>17116</v>
      </c>
      <c r="F158" s="261" t="s">
        <v>8271</v>
      </c>
      <c r="G158" s="261" t="s">
        <v>8272</v>
      </c>
      <c r="H158" s="261" t="s">
        <v>7411</v>
      </c>
      <c r="I158" s="261" t="s">
        <v>8273</v>
      </c>
      <c r="J158" s="261"/>
      <c r="K158" s="280"/>
      <c r="L158" s="281">
        <v>50</v>
      </c>
      <c r="M158" s="281"/>
      <c r="N158" s="283" t="s">
        <v>7763</v>
      </c>
      <c r="O158" s="283"/>
      <c r="P158" s="283"/>
      <c r="Q158" s="280" t="s">
        <v>8159</v>
      </c>
      <c r="R158" s="261" t="s">
        <v>7561</v>
      </c>
      <c r="S158" s="244"/>
    </row>
    <row r="159" customFormat="false" ht="16.5" hidden="true" customHeight="true" outlineLevel="0" collapsed="false">
      <c r="A159" s="278">
        <v>45670</v>
      </c>
      <c r="B159" s="261" t="s">
        <v>7306</v>
      </c>
      <c r="C159" s="279" t="s">
        <v>7307</v>
      </c>
      <c r="D159" s="279" t="s">
        <v>8274</v>
      </c>
      <c r="E159" s="261">
        <v>7935</v>
      </c>
      <c r="F159" s="261" t="s">
        <v>8275</v>
      </c>
      <c r="G159" s="261" t="s">
        <v>405</v>
      </c>
      <c r="H159" s="261" t="s">
        <v>9192</v>
      </c>
      <c r="I159" s="261" t="s">
        <v>8277</v>
      </c>
      <c r="J159" s="281"/>
      <c r="K159" s="338" t="s">
        <v>8278</v>
      </c>
      <c r="L159" s="281">
        <v>446</v>
      </c>
      <c r="M159" s="281" t="s">
        <v>9193</v>
      </c>
      <c r="N159" s="283" t="s">
        <v>9133</v>
      </c>
      <c r="O159" s="283" t="s">
        <v>7763</v>
      </c>
      <c r="P159" s="317" t="s">
        <v>5401</v>
      </c>
      <c r="Q159" s="280" t="s">
        <v>8279</v>
      </c>
      <c r="R159" s="261" t="s">
        <v>7561</v>
      </c>
      <c r="S159" s="244"/>
    </row>
    <row r="160" customFormat="false" ht="16.5" hidden="true" customHeight="true" outlineLevel="0" collapsed="false">
      <c r="A160" s="278">
        <v>45671</v>
      </c>
      <c r="B160" s="261" t="s">
        <v>7306</v>
      </c>
      <c r="C160" s="279" t="s">
        <v>7307</v>
      </c>
      <c r="D160" s="279" t="s">
        <v>7592</v>
      </c>
      <c r="E160" s="261">
        <v>22640</v>
      </c>
      <c r="F160" s="261" t="s">
        <v>8280</v>
      </c>
      <c r="G160" s="261" t="s">
        <v>8281</v>
      </c>
      <c r="H160" s="261" t="s">
        <v>7316</v>
      </c>
      <c r="I160" s="261" t="s">
        <v>7600</v>
      </c>
      <c r="J160" s="281"/>
      <c r="K160" s="338" t="s">
        <v>8282</v>
      </c>
      <c r="L160" s="281">
        <v>90</v>
      </c>
      <c r="M160" s="282"/>
      <c r="N160" s="283" t="s">
        <v>9133</v>
      </c>
      <c r="O160" s="283" t="s">
        <v>7763</v>
      </c>
      <c r="P160" s="283" t="s">
        <v>8283</v>
      </c>
      <c r="Q160" s="280"/>
      <c r="R160" s="261" t="s">
        <v>7561</v>
      </c>
      <c r="S160" s="244"/>
    </row>
    <row r="161" customFormat="false" ht="16.5" hidden="true" customHeight="true" outlineLevel="0" collapsed="false">
      <c r="A161" s="278">
        <v>45673</v>
      </c>
      <c r="B161" s="261" t="s">
        <v>7306</v>
      </c>
      <c r="C161" s="279" t="s">
        <v>7318</v>
      </c>
      <c r="D161" s="279" t="s">
        <v>8284</v>
      </c>
      <c r="E161" s="261">
        <v>5509</v>
      </c>
      <c r="F161" s="261" t="s">
        <v>8285</v>
      </c>
      <c r="G161" s="261" t="s">
        <v>8285</v>
      </c>
      <c r="H161" s="261" t="s">
        <v>8286</v>
      </c>
      <c r="I161" s="261" t="s">
        <v>8287</v>
      </c>
      <c r="J161" s="261" t="s">
        <v>8288</v>
      </c>
      <c r="K161" s="280"/>
      <c r="L161" s="281"/>
      <c r="M161" s="281"/>
      <c r="N161" s="283"/>
      <c r="O161" s="283"/>
      <c r="P161" s="283"/>
      <c r="Q161" s="280" t="s">
        <v>8289</v>
      </c>
      <c r="R161" s="261" t="s">
        <v>7561</v>
      </c>
      <c r="S161" s="244"/>
    </row>
    <row r="162" customFormat="false" ht="16.5" hidden="true" customHeight="true" outlineLevel="0" collapsed="false">
      <c r="A162" s="278">
        <v>45677</v>
      </c>
      <c r="B162" s="261" t="s">
        <v>7306</v>
      </c>
      <c r="C162" s="279" t="s">
        <v>7307</v>
      </c>
      <c r="D162" s="279" t="s">
        <v>8290</v>
      </c>
      <c r="E162" s="261">
        <v>18759</v>
      </c>
      <c r="F162" s="261" t="s">
        <v>8291</v>
      </c>
      <c r="G162" s="261" t="s">
        <v>8292</v>
      </c>
      <c r="H162" s="261" t="s">
        <v>7380</v>
      </c>
      <c r="I162" s="261" t="s">
        <v>7769</v>
      </c>
      <c r="J162" s="261"/>
      <c r="K162" s="280" t="s">
        <v>8293</v>
      </c>
      <c r="L162" s="281">
        <v>150</v>
      </c>
      <c r="M162" s="281"/>
      <c r="N162" s="283" t="s">
        <v>9133</v>
      </c>
      <c r="O162" s="283" t="s">
        <v>7763</v>
      </c>
      <c r="P162" s="283" t="s">
        <v>8294</v>
      </c>
      <c r="Q162" s="280" t="s">
        <v>8295</v>
      </c>
      <c r="R162" s="261" t="s">
        <v>7561</v>
      </c>
      <c r="S162" s="244"/>
    </row>
    <row r="163" customFormat="false" ht="16.5" hidden="true" customHeight="true" outlineLevel="0" collapsed="false">
      <c r="A163" s="227">
        <v>45677</v>
      </c>
      <c r="B163" s="228" t="s">
        <v>7306</v>
      </c>
      <c r="C163" s="245" t="s">
        <v>7318</v>
      </c>
      <c r="D163" s="245" t="s">
        <v>8296</v>
      </c>
      <c r="E163" s="228">
        <v>27340</v>
      </c>
      <c r="F163" s="228" t="s">
        <v>8297</v>
      </c>
      <c r="G163" s="228" t="s">
        <v>8298</v>
      </c>
      <c r="H163" s="228" t="s">
        <v>7340</v>
      </c>
      <c r="I163" s="228" t="s">
        <v>7559</v>
      </c>
      <c r="J163" s="228" t="s">
        <v>8299</v>
      </c>
      <c r="K163" s="240" t="s">
        <v>8300</v>
      </c>
      <c r="L163" s="241">
        <v>627.7</v>
      </c>
      <c r="M163" s="241" t="s">
        <v>7591</v>
      </c>
      <c r="N163" s="266"/>
      <c r="O163" s="266"/>
      <c r="P163" s="266"/>
      <c r="Q163" s="240" t="s">
        <v>9135</v>
      </c>
      <c r="R163" s="243" t="s">
        <v>7581</v>
      </c>
      <c r="S163" s="244"/>
    </row>
    <row r="164" customFormat="false" ht="16.5" hidden="true" customHeight="true" outlineLevel="0" collapsed="false">
      <c r="A164" s="278">
        <v>45677</v>
      </c>
      <c r="B164" s="261" t="s">
        <v>7306</v>
      </c>
      <c r="C164" s="279" t="s">
        <v>7318</v>
      </c>
      <c r="D164" s="279" t="s">
        <v>8303</v>
      </c>
      <c r="E164" s="261">
        <v>12440</v>
      </c>
      <c r="F164" s="261" t="s">
        <v>8145</v>
      </c>
      <c r="G164" s="261" t="s">
        <v>8145</v>
      </c>
      <c r="H164" s="261" t="s">
        <v>7340</v>
      </c>
      <c r="I164" s="261" t="s">
        <v>8304</v>
      </c>
      <c r="J164" s="261"/>
      <c r="K164" s="280"/>
      <c r="L164" s="281"/>
      <c r="M164" s="281"/>
      <c r="N164" s="283"/>
      <c r="O164" s="283"/>
      <c r="P164" s="283"/>
      <c r="Q164" s="280" t="s">
        <v>9194</v>
      </c>
      <c r="R164" s="261"/>
      <c r="S164" s="244"/>
    </row>
    <row r="165" customFormat="false" ht="16.5" hidden="true" customHeight="true" outlineLevel="0" collapsed="false">
      <c r="A165" s="278">
        <v>45681</v>
      </c>
      <c r="B165" s="261" t="s">
        <v>7306</v>
      </c>
      <c r="C165" s="279" t="s">
        <v>7307</v>
      </c>
      <c r="D165" s="279" t="s">
        <v>8305</v>
      </c>
      <c r="E165" s="261">
        <v>17760</v>
      </c>
      <c r="F165" s="261" t="s">
        <v>8306</v>
      </c>
      <c r="G165" s="261" t="s">
        <v>8009</v>
      </c>
      <c r="H165" s="261" t="s">
        <v>7350</v>
      </c>
      <c r="I165" s="261" t="s">
        <v>8307</v>
      </c>
      <c r="J165" s="261"/>
      <c r="K165" s="280" t="s">
        <v>8308</v>
      </c>
      <c r="L165" s="281">
        <v>250</v>
      </c>
      <c r="M165" s="281"/>
      <c r="N165" s="283" t="s">
        <v>9133</v>
      </c>
      <c r="O165" s="283" t="s">
        <v>7763</v>
      </c>
      <c r="P165" s="283" t="s">
        <v>8309</v>
      </c>
      <c r="Q165" s="280"/>
      <c r="R165" s="261" t="s">
        <v>7561</v>
      </c>
      <c r="S165" s="244"/>
    </row>
    <row r="166" customFormat="false" ht="16.5" hidden="true" customHeight="true" outlineLevel="0" collapsed="false">
      <c r="A166" s="278">
        <v>45686</v>
      </c>
      <c r="B166" s="261" t="s">
        <v>7306</v>
      </c>
      <c r="C166" s="279" t="s">
        <v>7318</v>
      </c>
      <c r="D166" s="279" t="s">
        <v>8310</v>
      </c>
      <c r="E166" s="261">
        <v>17612</v>
      </c>
      <c r="F166" s="261" t="s">
        <v>8311</v>
      </c>
      <c r="G166" s="261" t="s">
        <v>8312</v>
      </c>
      <c r="H166" s="261" t="s">
        <v>7807</v>
      </c>
      <c r="I166" s="261" t="s">
        <v>7952</v>
      </c>
      <c r="J166" s="261" t="s">
        <v>8313</v>
      </c>
      <c r="K166" s="280"/>
      <c r="L166" s="281">
        <v>1206</v>
      </c>
      <c r="M166" s="281"/>
      <c r="N166" s="283"/>
      <c r="O166" s="283"/>
      <c r="P166" s="283"/>
      <c r="Q166" s="280" t="s">
        <v>7650</v>
      </c>
      <c r="R166" s="261" t="s">
        <v>7561</v>
      </c>
      <c r="S166" s="244"/>
    </row>
    <row r="167" customFormat="false" ht="16.5" hidden="true" customHeight="true" outlineLevel="0" collapsed="false">
      <c r="A167" s="278">
        <v>45687</v>
      </c>
      <c r="B167" s="261" t="s">
        <v>7306</v>
      </c>
      <c r="C167" s="279" t="s">
        <v>7307</v>
      </c>
      <c r="D167" s="279" t="s">
        <v>8314</v>
      </c>
      <c r="E167" s="261">
        <v>25860</v>
      </c>
      <c r="F167" s="261" t="s">
        <v>8315</v>
      </c>
      <c r="G167" s="261" t="s">
        <v>8316</v>
      </c>
      <c r="H167" s="261" t="s">
        <v>7311</v>
      </c>
      <c r="I167" s="261" t="s">
        <v>7590</v>
      </c>
      <c r="J167" s="261"/>
      <c r="K167" s="280" t="s">
        <v>8317</v>
      </c>
      <c r="L167" s="281">
        <v>446</v>
      </c>
      <c r="M167" s="281"/>
      <c r="N167" s="283" t="s">
        <v>9133</v>
      </c>
      <c r="O167" s="283" t="s">
        <v>7763</v>
      </c>
      <c r="P167" s="283" t="s">
        <v>8318</v>
      </c>
      <c r="Q167" s="280" t="s">
        <v>8319</v>
      </c>
      <c r="R167" s="261" t="s">
        <v>7561</v>
      </c>
      <c r="S167" s="244"/>
    </row>
    <row r="168" customFormat="false" ht="16.5" hidden="true" customHeight="true" outlineLevel="0" collapsed="false">
      <c r="A168" s="278">
        <v>45691</v>
      </c>
      <c r="B168" s="261" t="s">
        <v>7306</v>
      </c>
      <c r="C168" s="279" t="s">
        <v>7307</v>
      </c>
      <c r="D168" s="279" t="s">
        <v>8320</v>
      </c>
      <c r="E168" s="261">
        <v>18066</v>
      </c>
      <c r="F168" s="261" t="s">
        <v>8321</v>
      </c>
      <c r="G168" s="261" t="s">
        <v>256</v>
      </c>
      <c r="H168" s="261" t="s">
        <v>7316</v>
      </c>
      <c r="I168" s="261" t="s">
        <v>7761</v>
      </c>
      <c r="J168" s="261"/>
      <c r="K168" s="280"/>
      <c r="L168" s="281">
        <v>90</v>
      </c>
      <c r="M168" s="281"/>
      <c r="N168" s="283" t="s">
        <v>9133</v>
      </c>
      <c r="O168" s="283" t="s">
        <v>7763</v>
      </c>
      <c r="P168" s="283" t="s">
        <v>8322</v>
      </c>
      <c r="Q168" s="280" t="s">
        <v>8323</v>
      </c>
      <c r="R168" s="261" t="s">
        <v>7561</v>
      </c>
      <c r="S168" s="244"/>
    </row>
    <row r="169" customFormat="false" ht="16.5" hidden="true" customHeight="true" outlineLevel="0" collapsed="false">
      <c r="A169" s="278">
        <v>45699</v>
      </c>
      <c r="B169" s="261" t="s">
        <v>7306</v>
      </c>
      <c r="C169" s="279" t="s">
        <v>7318</v>
      </c>
      <c r="D169" s="279" t="s">
        <v>8324</v>
      </c>
      <c r="E169" s="261">
        <v>20796</v>
      </c>
      <c r="F169" s="261" t="s">
        <v>8325</v>
      </c>
      <c r="G169" s="261" t="s">
        <v>8326</v>
      </c>
      <c r="H169" s="261" t="s">
        <v>8327</v>
      </c>
      <c r="I169" s="261" t="s">
        <v>7590</v>
      </c>
      <c r="J169" s="261"/>
      <c r="K169" s="280"/>
      <c r="L169" s="281"/>
      <c r="M169" s="281"/>
      <c r="N169" s="283"/>
      <c r="O169" s="283"/>
      <c r="P169" s="283"/>
      <c r="Q169" s="280" t="s">
        <v>8328</v>
      </c>
      <c r="R169" s="261" t="s">
        <v>7561</v>
      </c>
      <c r="S169" s="244"/>
    </row>
    <row r="170" customFormat="false" ht="16.5" hidden="true" customHeight="true" outlineLevel="0" collapsed="false">
      <c r="A170" s="227">
        <v>45699</v>
      </c>
      <c r="B170" s="228" t="s">
        <v>9125</v>
      </c>
      <c r="C170" s="245" t="s">
        <v>7318</v>
      </c>
      <c r="D170" s="245" t="s">
        <v>8329</v>
      </c>
      <c r="E170" s="228">
        <v>140</v>
      </c>
      <c r="F170" s="228" t="s">
        <v>7460</v>
      </c>
      <c r="G170" s="228" t="s">
        <v>405</v>
      </c>
      <c r="H170" s="228" t="s">
        <v>8010</v>
      </c>
      <c r="I170" s="228" t="s">
        <v>8330</v>
      </c>
      <c r="J170" s="228" t="s">
        <v>8331</v>
      </c>
      <c r="K170" s="240" t="s">
        <v>8332</v>
      </c>
      <c r="L170" s="241">
        <v>369</v>
      </c>
      <c r="M170" s="275"/>
      <c r="N170" s="266"/>
      <c r="O170" s="266"/>
      <c r="P170" s="266"/>
      <c r="Q170" s="240" t="s">
        <v>8333</v>
      </c>
      <c r="R170" s="243" t="s">
        <v>7581</v>
      </c>
      <c r="S170" s="244"/>
    </row>
    <row r="171" customFormat="false" ht="16.5" hidden="true" customHeight="true" outlineLevel="0" collapsed="false">
      <c r="A171" s="278">
        <v>45700</v>
      </c>
      <c r="B171" s="261" t="s">
        <v>7306</v>
      </c>
      <c r="C171" s="279" t="s">
        <v>7318</v>
      </c>
      <c r="D171" s="279" t="s">
        <v>8334</v>
      </c>
      <c r="E171" s="261">
        <v>17892</v>
      </c>
      <c r="F171" s="261" t="s">
        <v>8335</v>
      </c>
      <c r="G171" s="261" t="s">
        <v>8336</v>
      </c>
      <c r="H171" s="261" t="s">
        <v>7340</v>
      </c>
      <c r="I171" s="261" t="s">
        <v>8337</v>
      </c>
      <c r="J171" s="261" t="s">
        <v>8238</v>
      </c>
      <c r="K171" s="280"/>
      <c r="L171" s="281">
        <v>434</v>
      </c>
      <c r="M171" s="281"/>
      <c r="N171" s="283"/>
      <c r="O171" s="283"/>
      <c r="P171" s="283"/>
      <c r="Q171" s="280" t="s">
        <v>7650</v>
      </c>
      <c r="R171" s="261" t="s">
        <v>7561</v>
      </c>
      <c r="S171" s="244"/>
    </row>
    <row r="172" customFormat="false" ht="16.5" hidden="true" customHeight="true" outlineLevel="0" collapsed="false">
      <c r="A172" s="278">
        <v>45700</v>
      </c>
      <c r="B172" s="261" t="s">
        <v>7306</v>
      </c>
      <c r="C172" s="279" t="s">
        <v>7307</v>
      </c>
      <c r="D172" s="279" t="s">
        <v>8338</v>
      </c>
      <c r="E172" s="244">
        <v>33979</v>
      </c>
      <c r="F172" s="261" t="s">
        <v>8339</v>
      </c>
      <c r="G172" s="261" t="s">
        <v>8340</v>
      </c>
      <c r="H172" s="261" t="s">
        <v>7311</v>
      </c>
      <c r="I172" s="261" t="s">
        <v>8341</v>
      </c>
      <c r="J172" s="261"/>
      <c r="K172" s="280" t="s">
        <v>8342</v>
      </c>
      <c r="L172" s="281">
        <v>400</v>
      </c>
      <c r="M172" s="281"/>
      <c r="N172" s="283" t="s">
        <v>9133</v>
      </c>
      <c r="O172" s="283" t="s">
        <v>7763</v>
      </c>
      <c r="P172" s="283" t="s">
        <v>3933</v>
      </c>
      <c r="Q172" s="280" t="s">
        <v>8343</v>
      </c>
      <c r="R172" s="261" t="s">
        <v>7561</v>
      </c>
      <c r="S172" s="244"/>
    </row>
    <row r="173" customFormat="false" ht="16.5" hidden="true" customHeight="true" outlineLevel="0" collapsed="false">
      <c r="A173" s="278">
        <v>45715</v>
      </c>
      <c r="B173" s="261" t="s">
        <v>7306</v>
      </c>
      <c r="C173" s="279" t="s">
        <v>7307</v>
      </c>
      <c r="D173" s="279" t="s">
        <v>8344</v>
      </c>
      <c r="E173" s="261">
        <v>19283</v>
      </c>
      <c r="F173" s="261" t="s">
        <v>8345</v>
      </c>
      <c r="G173" s="261" t="s">
        <v>8346</v>
      </c>
      <c r="H173" s="261" t="s">
        <v>9195</v>
      </c>
      <c r="I173" s="261" t="s">
        <v>8347</v>
      </c>
      <c r="J173" s="261"/>
      <c r="K173" s="280" t="s">
        <v>8348</v>
      </c>
      <c r="L173" s="281">
        <v>120</v>
      </c>
      <c r="M173" s="281"/>
      <c r="N173" s="283" t="s">
        <v>9133</v>
      </c>
      <c r="O173" s="283" t="s">
        <v>7763</v>
      </c>
      <c r="P173" s="283" t="s">
        <v>8349</v>
      </c>
      <c r="Q173" s="280"/>
      <c r="R173" s="261" t="s">
        <v>7561</v>
      </c>
      <c r="S173" s="244"/>
    </row>
    <row r="174" customFormat="false" ht="16.5" hidden="true" customHeight="true" outlineLevel="0" collapsed="false">
      <c r="A174" s="278">
        <v>45716</v>
      </c>
      <c r="B174" s="261" t="s">
        <v>7306</v>
      </c>
      <c r="C174" s="279" t="s">
        <v>7307</v>
      </c>
      <c r="D174" s="279" t="s">
        <v>8350</v>
      </c>
      <c r="E174" s="261">
        <v>9083</v>
      </c>
      <c r="F174" s="261" t="s">
        <v>8351</v>
      </c>
      <c r="G174" s="261" t="s">
        <v>8352</v>
      </c>
      <c r="H174" s="261" t="s">
        <v>7311</v>
      </c>
      <c r="I174" s="261" t="s">
        <v>8353</v>
      </c>
      <c r="J174" s="261"/>
      <c r="K174" s="280" t="s">
        <v>8354</v>
      </c>
      <c r="L174" s="281">
        <v>105</v>
      </c>
      <c r="M174" s="339"/>
      <c r="N174" s="283" t="s">
        <v>9133</v>
      </c>
      <c r="O174" s="283" t="s">
        <v>8664</v>
      </c>
      <c r="P174" s="283" t="s">
        <v>8355</v>
      </c>
      <c r="Q174" s="280" t="s">
        <v>8356</v>
      </c>
      <c r="R174" s="261" t="s">
        <v>7561</v>
      </c>
      <c r="S174" s="244"/>
    </row>
    <row r="175" customFormat="false" ht="16.5" hidden="true" customHeight="true" outlineLevel="0" collapsed="false">
      <c r="A175" s="278">
        <v>45719</v>
      </c>
      <c r="B175" s="261" t="s">
        <v>7306</v>
      </c>
      <c r="C175" s="279" t="s">
        <v>7318</v>
      </c>
      <c r="D175" s="279" t="s">
        <v>8357</v>
      </c>
      <c r="E175" s="261">
        <v>26140</v>
      </c>
      <c r="F175" s="261" t="s">
        <v>8358</v>
      </c>
      <c r="G175" s="261" t="s">
        <v>8359</v>
      </c>
      <c r="H175" s="261" t="s">
        <v>7316</v>
      </c>
      <c r="I175" s="261" t="s">
        <v>8304</v>
      </c>
      <c r="J175" s="261" t="s">
        <v>8360</v>
      </c>
      <c r="K175" s="340"/>
      <c r="L175" s="281">
        <v>434</v>
      </c>
      <c r="M175" s="339"/>
      <c r="N175" s="283"/>
      <c r="O175" s="283"/>
      <c r="P175" s="283"/>
      <c r="Q175" s="280" t="s">
        <v>7650</v>
      </c>
      <c r="R175" s="261" t="s">
        <v>7561</v>
      </c>
      <c r="S175" s="244"/>
    </row>
    <row r="176" customFormat="false" ht="16.5" hidden="true" customHeight="true" outlineLevel="0" collapsed="false">
      <c r="A176" s="278">
        <v>45719</v>
      </c>
      <c r="B176" s="261" t="s">
        <v>7306</v>
      </c>
      <c r="C176" s="279" t="s">
        <v>7307</v>
      </c>
      <c r="D176" s="279" t="s">
        <v>8361</v>
      </c>
      <c r="E176" s="261">
        <v>4243</v>
      </c>
      <c r="F176" s="261" t="s">
        <v>7656</v>
      </c>
      <c r="G176" s="261" t="s">
        <v>8362</v>
      </c>
      <c r="H176" s="261" t="s">
        <v>7462</v>
      </c>
      <c r="I176" s="261" t="s">
        <v>7769</v>
      </c>
      <c r="J176" s="261"/>
      <c r="K176" s="340"/>
      <c r="L176" s="281">
        <v>150</v>
      </c>
      <c r="M176" s="339"/>
      <c r="N176" s="283"/>
      <c r="O176" s="283" t="s">
        <v>7763</v>
      </c>
      <c r="P176" s="283"/>
      <c r="Q176" s="280" t="s">
        <v>8363</v>
      </c>
      <c r="R176" s="261" t="s">
        <v>7561</v>
      </c>
      <c r="S176" s="244"/>
    </row>
    <row r="177" customFormat="false" ht="16.5" hidden="true" customHeight="true" outlineLevel="0" collapsed="false">
      <c r="A177" s="278">
        <v>45729</v>
      </c>
      <c r="B177" s="261" t="s">
        <v>7306</v>
      </c>
      <c r="C177" s="279" t="s">
        <v>7307</v>
      </c>
      <c r="D177" s="279" t="s">
        <v>8364</v>
      </c>
      <c r="E177" s="261">
        <v>35980</v>
      </c>
      <c r="F177" s="261" t="s">
        <v>8365</v>
      </c>
      <c r="G177" s="261" t="s">
        <v>8365</v>
      </c>
      <c r="H177" s="261" t="s">
        <v>7457</v>
      </c>
      <c r="I177" s="261" t="s">
        <v>7654</v>
      </c>
      <c r="J177" s="261"/>
      <c r="K177" s="280" t="s">
        <v>8366</v>
      </c>
      <c r="L177" s="281">
        <v>75</v>
      </c>
      <c r="M177" s="339"/>
      <c r="N177" s="283" t="s">
        <v>9133</v>
      </c>
      <c r="O177" s="283" t="s">
        <v>8664</v>
      </c>
      <c r="P177" s="283"/>
      <c r="Q177" s="280" t="s">
        <v>8367</v>
      </c>
      <c r="R177" s="261" t="s">
        <v>7561</v>
      </c>
      <c r="S177" s="244"/>
    </row>
    <row r="178" customFormat="false" ht="16.5" hidden="true" customHeight="true" outlineLevel="0" collapsed="false">
      <c r="A178" s="278">
        <v>45757</v>
      </c>
      <c r="B178" s="261" t="s">
        <v>7306</v>
      </c>
      <c r="C178" s="279" t="s">
        <v>7307</v>
      </c>
      <c r="D178" s="279" t="s">
        <v>8368</v>
      </c>
      <c r="E178" s="261">
        <v>17817</v>
      </c>
      <c r="F178" s="261" t="s">
        <v>7428</v>
      </c>
      <c r="G178" s="261" t="s">
        <v>8369</v>
      </c>
      <c r="H178" s="261" t="s">
        <v>7361</v>
      </c>
      <c r="I178" s="261" t="s">
        <v>8158</v>
      </c>
      <c r="J178" s="261"/>
      <c r="K178" s="338" t="s">
        <v>8370</v>
      </c>
      <c r="L178" s="281">
        <v>446</v>
      </c>
      <c r="M178" s="339"/>
      <c r="N178" s="283" t="s">
        <v>9133</v>
      </c>
      <c r="O178" s="283" t="s">
        <v>7763</v>
      </c>
      <c r="P178" s="283" t="s">
        <v>8371</v>
      </c>
      <c r="Q178" s="280"/>
      <c r="R178" s="261" t="s">
        <v>7561</v>
      </c>
      <c r="S178" s="244"/>
    </row>
    <row r="179" customFormat="false" ht="16.5" hidden="true" customHeight="true" outlineLevel="0" collapsed="false">
      <c r="A179" s="278">
        <v>45740</v>
      </c>
      <c r="B179" s="261" t="s">
        <v>7306</v>
      </c>
      <c r="C179" s="279" t="s">
        <v>7307</v>
      </c>
      <c r="D179" s="279" t="s">
        <v>8373</v>
      </c>
      <c r="E179" s="261">
        <v>12734</v>
      </c>
      <c r="F179" s="261" t="s">
        <v>7514</v>
      </c>
      <c r="G179" s="261" t="s">
        <v>8374</v>
      </c>
      <c r="H179" s="261" t="s">
        <v>7311</v>
      </c>
      <c r="I179" s="261" t="s">
        <v>8375</v>
      </c>
      <c r="J179" s="261"/>
      <c r="K179" s="340"/>
      <c r="L179" s="281">
        <v>250</v>
      </c>
      <c r="M179" s="339"/>
      <c r="N179" s="283"/>
      <c r="O179" s="283" t="s">
        <v>7763</v>
      </c>
      <c r="P179" s="283"/>
      <c r="Q179" s="280" t="s">
        <v>8376</v>
      </c>
      <c r="R179" s="261" t="s">
        <v>7561</v>
      </c>
      <c r="S179" s="244"/>
    </row>
    <row r="180" customFormat="false" ht="16.5" hidden="true" customHeight="true" outlineLevel="0" collapsed="false">
      <c r="A180" s="278">
        <v>45742</v>
      </c>
      <c r="B180" s="261" t="s">
        <v>7306</v>
      </c>
      <c r="C180" s="279" t="s">
        <v>7307</v>
      </c>
      <c r="D180" s="279" t="s">
        <v>8377</v>
      </c>
      <c r="E180" s="261">
        <v>8737</v>
      </c>
      <c r="F180" s="261" t="s">
        <v>8378</v>
      </c>
      <c r="G180" s="261" t="s">
        <v>7901</v>
      </c>
      <c r="H180" s="261" t="s">
        <v>7316</v>
      </c>
      <c r="I180" s="261" t="s">
        <v>8379</v>
      </c>
      <c r="J180" s="261"/>
      <c r="K180" s="338" t="s">
        <v>8380</v>
      </c>
      <c r="L180" s="281">
        <v>446</v>
      </c>
      <c r="M180" s="339"/>
      <c r="N180" s="283" t="s">
        <v>9133</v>
      </c>
      <c r="O180" s="283" t="s">
        <v>7763</v>
      </c>
      <c r="P180" s="244" t="s">
        <v>8381</v>
      </c>
      <c r="Q180" s="280"/>
      <c r="R180" s="261" t="s">
        <v>7561</v>
      </c>
      <c r="S180" s="244"/>
    </row>
    <row r="181" customFormat="false" ht="16.5" hidden="true" customHeight="true" outlineLevel="0" collapsed="false">
      <c r="A181" s="278">
        <v>45744</v>
      </c>
      <c r="B181" s="261" t="s">
        <v>7306</v>
      </c>
      <c r="C181" s="279" t="s">
        <v>7318</v>
      </c>
      <c r="D181" s="279" t="s">
        <v>8382</v>
      </c>
      <c r="E181" s="261">
        <v>25780</v>
      </c>
      <c r="F181" s="261" t="s">
        <v>8383</v>
      </c>
      <c r="G181" s="261" t="s">
        <v>7469</v>
      </c>
      <c r="H181" s="261" t="s">
        <v>7361</v>
      </c>
      <c r="I181" s="261" t="s">
        <v>7667</v>
      </c>
      <c r="J181" s="261" t="s">
        <v>8384</v>
      </c>
      <c r="K181" s="340"/>
      <c r="L181" s="281">
        <v>624</v>
      </c>
      <c r="M181" s="339"/>
      <c r="N181" s="283"/>
      <c r="O181" s="283"/>
      <c r="P181" s="283"/>
      <c r="Q181" s="280" t="s">
        <v>8385</v>
      </c>
      <c r="R181" s="261" t="s">
        <v>7561</v>
      </c>
      <c r="S181" s="244"/>
    </row>
    <row r="182" customFormat="false" ht="16.5" hidden="true" customHeight="true" outlineLevel="0" collapsed="false">
      <c r="A182" s="278">
        <v>45749</v>
      </c>
      <c r="B182" s="261" t="s">
        <v>7306</v>
      </c>
      <c r="C182" s="279" t="s">
        <v>7318</v>
      </c>
      <c r="D182" s="279" t="s">
        <v>8386</v>
      </c>
      <c r="E182" s="261">
        <v>19500</v>
      </c>
      <c r="F182" s="261" t="s">
        <v>8387</v>
      </c>
      <c r="G182" s="261" t="s">
        <v>8232</v>
      </c>
      <c r="H182" s="261" t="s">
        <v>7316</v>
      </c>
      <c r="I182" s="261" t="s">
        <v>8388</v>
      </c>
      <c r="J182" s="261"/>
      <c r="K182" s="338" t="s">
        <v>8389</v>
      </c>
      <c r="L182" s="281"/>
      <c r="M182" s="339"/>
      <c r="N182" s="283" t="s">
        <v>9133</v>
      </c>
      <c r="O182" s="283"/>
      <c r="P182" s="283" t="s">
        <v>8390</v>
      </c>
      <c r="Q182" s="280"/>
      <c r="R182" s="261" t="s">
        <v>7561</v>
      </c>
      <c r="S182" s="244"/>
    </row>
    <row r="183" customFormat="false" ht="16.5" hidden="true" customHeight="true" outlineLevel="0" collapsed="false">
      <c r="A183" s="278">
        <v>45762</v>
      </c>
      <c r="B183" s="261" t="s">
        <v>7306</v>
      </c>
      <c r="C183" s="279" t="s">
        <v>7307</v>
      </c>
      <c r="D183" s="279" t="s">
        <v>8391</v>
      </c>
      <c r="E183" s="261">
        <v>23612</v>
      </c>
      <c r="F183" s="261" t="s">
        <v>8392</v>
      </c>
      <c r="G183" s="261" t="s">
        <v>8393</v>
      </c>
      <c r="H183" s="261" t="s">
        <v>7330</v>
      </c>
      <c r="I183" s="261" t="s">
        <v>8394</v>
      </c>
      <c r="J183" s="261"/>
      <c r="K183" s="280" t="s">
        <v>8395</v>
      </c>
      <c r="L183" s="281">
        <v>50</v>
      </c>
      <c r="M183" s="339"/>
      <c r="N183" s="283" t="s">
        <v>9133</v>
      </c>
      <c r="O183" s="283" t="s">
        <v>8664</v>
      </c>
      <c r="P183" s="283" t="s">
        <v>8396</v>
      </c>
      <c r="Q183" s="280" t="s">
        <v>8397</v>
      </c>
      <c r="R183" s="261" t="s">
        <v>7561</v>
      </c>
      <c r="S183" s="244"/>
    </row>
    <row r="184" customFormat="false" ht="16.5" hidden="true" customHeight="true" outlineLevel="0" collapsed="false">
      <c r="A184" s="278">
        <v>45770</v>
      </c>
      <c r="B184" s="261" t="s">
        <v>7306</v>
      </c>
      <c r="C184" s="279" t="s">
        <v>7307</v>
      </c>
      <c r="D184" s="279" t="s">
        <v>8398</v>
      </c>
      <c r="E184" s="261">
        <v>21706</v>
      </c>
      <c r="F184" s="261" t="s">
        <v>8399</v>
      </c>
      <c r="G184" s="261" t="s">
        <v>8400</v>
      </c>
      <c r="H184" s="261" t="s">
        <v>7330</v>
      </c>
      <c r="I184" s="261" t="s">
        <v>8401</v>
      </c>
      <c r="J184" s="261"/>
      <c r="K184" s="280" t="s">
        <v>8402</v>
      </c>
      <c r="L184" s="281">
        <v>420</v>
      </c>
      <c r="M184" s="339"/>
      <c r="N184" s="283" t="s">
        <v>9133</v>
      </c>
      <c r="O184" s="283" t="s">
        <v>7763</v>
      </c>
      <c r="P184" s="283" t="s">
        <v>8403</v>
      </c>
      <c r="Q184" s="280" t="s">
        <v>8404</v>
      </c>
      <c r="R184" s="261" t="s">
        <v>7561</v>
      </c>
      <c r="S184" s="244"/>
    </row>
    <row r="185" customFormat="false" ht="16.5" hidden="true" customHeight="true" outlineLevel="0" collapsed="false">
      <c r="A185" s="227">
        <v>45776</v>
      </c>
      <c r="B185" s="228" t="s">
        <v>7306</v>
      </c>
      <c r="C185" s="245" t="s">
        <v>7307</v>
      </c>
      <c r="D185" s="245" t="s">
        <v>8405</v>
      </c>
      <c r="E185" s="228">
        <v>13668</v>
      </c>
      <c r="F185" s="228" t="s">
        <v>8121</v>
      </c>
      <c r="G185" s="228" t="s">
        <v>8406</v>
      </c>
      <c r="H185" s="228" t="s">
        <v>7372</v>
      </c>
      <c r="I185" s="228" t="s">
        <v>8407</v>
      </c>
      <c r="J185" s="228" t="s">
        <v>8408</v>
      </c>
      <c r="K185" s="276" t="s">
        <v>8409</v>
      </c>
      <c r="L185" s="275">
        <v>940</v>
      </c>
      <c r="M185" s="241" t="s">
        <v>7867</v>
      </c>
      <c r="N185" s="266" t="s">
        <v>8420</v>
      </c>
      <c r="O185" s="266"/>
      <c r="P185" s="266"/>
      <c r="Q185" s="240" t="s">
        <v>8410</v>
      </c>
      <c r="R185" s="243" t="s">
        <v>7581</v>
      </c>
      <c r="S185" s="244"/>
    </row>
    <row r="186" customFormat="false" ht="16.5" hidden="true" customHeight="true" outlineLevel="0" collapsed="false">
      <c r="A186" s="341">
        <v>45776</v>
      </c>
      <c r="B186" s="342" t="s">
        <v>7306</v>
      </c>
      <c r="C186" s="343" t="s">
        <v>7318</v>
      </c>
      <c r="D186" s="343" t="s">
        <v>8411</v>
      </c>
      <c r="E186" s="342">
        <v>21911</v>
      </c>
      <c r="F186" s="342" t="s">
        <v>8412</v>
      </c>
      <c r="G186" s="342" t="s">
        <v>7901</v>
      </c>
      <c r="H186" s="342" t="s">
        <v>7934</v>
      </c>
      <c r="I186" s="342" t="s">
        <v>8413</v>
      </c>
      <c r="J186" s="342" t="s">
        <v>8414</v>
      </c>
      <c r="K186" s="344"/>
      <c r="L186" s="345">
        <v>4387</v>
      </c>
      <c r="M186" s="345" t="s">
        <v>7306</v>
      </c>
      <c r="N186" s="346"/>
      <c r="O186" s="346"/>
      <c r="P186" s="346"/>
      <c r="Q186" s="347" t="s">
        <v>8416</v>
      </c>
      <c r="R186" s="261" t="s">
        <v>7581</v>
      </c>
      <c r="S186" s="244"/>
    </row>
    <row r="187" customFormat="false" ht="16.5" hidden="true" customHeight="true" outlineLevel="0" collapsed="false">
      <c r="A187" s="278">
        <v>45767</v>
      </c>
      <c r="B187" s="261" t="s">
        <v>7306</v>
      </c>
      <c r="C187" s="279" t="s">
        <v>7318</v>
      </c>
      <c r="D187" s="279" t="s">
        <v>8417</v>
      </c>
      <c r="E187" s="261">
        <v>27081</v>
      </c>
      <c r="F187" s="261" t="s">
        <v>8418</v>
      </c>
      <c r="G187" s="261" t="s">
        <v>8224</v>
      </c>
      <c r="H187" s="261" t="s">
        <v>7411</v>
      </c>
      <c r="I187" s="261" t="s">
        <v>8413</v>
      </c>
      <c r="J187" s="261" t="s">
        <v>8419</v>
      </c>
      <c r="K187" s="340"/>
      <c r="L187" s="281">
        <v>624</v>
      </c>
      <c r="M187" s="281" t="s">
        <v>8420</v>
      </c>
      <c r="N187" s="283"/>
      <c r="O187" s="283"/>
      <c r="P187" s="283"/>
      <c r="Q187" s="280" t="s">
        <v>8385</v>
      </c>
      <c r="R187" s="261" t="s">
        <v>7561</v>
      </c>
      <c r="S187" s="244"/>
    </row>
    <row r="188" customFormat="false" ht="16.5" hidden="true" customHeight="true" outlineLevel="0" collapsed="false">
      <c r="A188" s="278">
        <v>45776</v>
      </c>
      <c r="B188" s="261" t="s">
        <v>7306</v>
      </c>
      <c r="C188" s="279" t="s">
        <v>7307</v>
      </c>
      <c r="D188" s="279" t="s">
        <v>8421</v>
      </c>
      <c r="E188" s="261">
        <v>3875</v>
      </c>
      <c r="F188" s="261" t="s">
        <v>8001</v>
      </c>
      <c r="G188" s="261" t="s">
        <v>8422</v>
      </c>
      <c r="H188" s="261" t="s">
        <v>7311</v>
      </c>
      <c r="I188" s="261" t="s">
        <v>8423</v>
      </c>
      <c r="J188" s="261"/>
      <c r="K188" s="280" t="s">
        <v>8424</v>
      </c>
      <c r="L188" s="281">
        <v>260</v>
      </c>
      <c r="M188" s="348"/>
      <c r="N188" s="283" t="s">
        <v>9133</v>
      </c>
      <c r="O188" s="283" t="s">
        <v>7763</v>
      </c>
      <c r="P188" s="283" t="s">
        <v>8425</v>
      </c>
      <c r="Q188" s="280"/>
      <c r="R188" s="261" t="s">
        <v>7561</v>
      </c>
      <c r="S188" s="244"/>
    </row>
    <row r="189" customFormat="false" ht="16.5" hidden="true" customHeight="true" outlineLevel="0" collapsed="false">
      <c r="A189" s="227">
        <v>45776</v>
      </c>
      <c r="B189" s="228" t="s">
        <v>7306</v>
      </c>
      <c r="C189" s="245" t="s">
        <v>7307</v>
      </c>
      <c r="D189" s="245" t="s">
        <v>8421</v>
      </c>
      <c r="E189" s="228">
        <v>3875</v>
      </c>
      <c r="F189" s="228" t="s">
        <v>8001</v>
      </c>
      <c r="G189" s="228" t="s">
        <v>8422</v>
      </c>
      <c r="H189" s="228" t="s">
        <v>7311</v>
      </c>
      <c r="I189" s="228" t="s">
        <v>8423</v>
      </c>
      <c r="J189" s="228" t="s">
        <v>8426</v>
      </c>
      <c r="K189" s="240" t="s">
        <v>8427</v>
      </c>
      <c r="L189" s="275">
        <v>317</v>
      </c>
      <c r="M189" s="275"/>
      <c r="N189" s="266"/>
      <c r="O189" s="266"/>
      <c r="P189" s="266" t="s">
        <v>7954</v>
      </c>
      <c r="Q189" s="240" t="s">
        <v>8428</v>
      </c>
      <c r="R189" s="243" t="s">
        <v>7581</v>
      </c>
      <c r="S189" s="244"/>
    </row>
    <row r="190" customFormat="false" ht="16.5" hidden="true" customHeight="true" outlineLevel="0" collapsed="false">
      <c r="A190" s="278">
        <v>45776</v>
      </c>
      <c r="B190" s="261" t="s">
        <v>7306</v>
      </c>
      <c r="C190" s="279" t="s">
        <v>7307</v>
      </c>
      <c r="D190" s="279" t="s">
        <v>8429</v>
      </c>
      <c r="E190" s="261">
        <v>14010</v>
      </c>
      <c r="F190" s="261" t="s">
        <v>7383</v>
      </c>
      <c r="G190" s="261" t="s">
        <v>8430</v>
      </c>
      <c r="H190" s="261" t="s">
        <v>7316</v>
      </c>
      <c r="I190" s="261" t="s">
        <v>8431</v>
      </c>
      <c r="J190" s="261"/>
      <c r="K190" s="340"/>
      <c r="L190" s="281">
        <v>446</v>
      </c>
      <c r="M190" s="339"/>
      <c r="N190" s="283"/>
      <c r="O190" s="283" t="s">
        <v>7763</v>
      </c>
      <c r="P190" s="283"/>
      <c r="Q190" s="280" t="s">
        <v>8432</v>
      </c>
      <c r="R190" s="261" t="s">
        <v>7561</v>
      </c>
      <c r="S190" s="244"/>
    </row>
    <row r="191" customFormat="false" ht="16.5" hidden="true" customHeight="true" outlineLevel="0" collapsed="false">
      <c r="A191" s="278">
        <v>45777</v>
      </c>
      <c r="B191" s="261" t="s">
        <v>7306</v>
      </c>
      <c r="C191" s="279" t="s">
        <v>7318</v>
      </c>
      <c r="D191" s="279" t="s">
        <v>8433</v>
      </c>
      <c r="E191" s="261">
        <v>15130</v>
      </c>
      <c r="F191" s="261" t="s">
        <v>8434</v>
      </c>
      <c r="G191" s="261" t="s">
        <v>405</v>
      </c>
      <c r="H191" s="261" t="s">
        <v>7380</v>
      </c>
      <c r="I191" s="261" t="s">
        <v>8304</v>
      </c>
      <c r="J191" s="261" t="s">
        <v>8278</v>
      </c>
      <c r="K191" s="340"/>
      <c r="L191" s="281">
        <v>842</v>
      </c>
      <c r="M191" s="339"/>
      <c r="N191" s="283"/>
      <c r="O191" s="283"/>
      <c r="P191" s="283"/>
      <c r="Q191" s="280" t="s">
        <v>8435</v>
      </c>
      <c r="R191" s="261" t="s">
        <v>7561</v>
      </c>
      <c r="S191" s="244"/>
    </row>
    <row r="192" customFormat="false" ht="16.5" hidden="true" customHeight="true" outlineLevel="0" collapsed="false">
      <c r="A192" s="278">
        <v>45777</v>
      </c>
      <c r="B192" s="261" t="s">
        <v>7306</v>
      </c>
      <c r="C192" s="279" t="s">
        <v>7307</v>
      </c>
      <c r="D192" s="279" t="s">
        <v>8436</v>
      </c>
      <c r="E192" s="261">
        <v>17477</v>
      </c>
      <c r="F192" s="261" t="s">
        <v>7726</v>
      </c>
      <c r="G192" s="261" t="s">
        <v>9196</v>
      </c>
      <c r="H192" s="261" t="s">
        <v>7380</v>
      </c>
      <c r="I192" s="261" t="s">
        <v>7590</v>
      </c>
      <c r="J192" s="261"/>
      <c r="K192" s="338" t="s">
        <v>8438</v>
      </c>
      <c r="L192" s="281">
        <v>290</v>
      </c>
      <c r="M192" s="339"/>
      <c r="N192" s="283" t="s">
        <v>9133</v>
      </c>
      <c r="O192" s="283" t="s">
        <v>7763</v>
      </c>
      <c r="P192" s="283" t="s">
        <v>8439</v>
      </c>
      <c r="Q192" s="280" t="s">
        <v>8440</v>
      </c>
      <c r="R192" s="261" t="s">
        <v>7561</v>
      </c>
      <c r="S192" s="244"/>
    </row>
    <row r="193" customFormat="false" ht="16.5" hidden="true" customHeight="true" outlineLevel="0" collapsed="false">
      <c r="A193" s="278">
        <v>45777</v>
      </c>
      <c r="B193" s="261" t="s">
        <v>7306</v>
      </c>
      <c r="C193" s="279" t="s">
        <v>7318</v>
      </c>
      <c r="D193" s="279" t="s">
        <v>8441</v>
      </c>
      <c r="E193" s="261">
        <v>639</v>
      </c>
      <c r="F193" s="261" t="s">
        <v>8442</v>
      </c>
      <c r="G193" s="261" t="s">
        <v>405</v>
      </c>
      <c r="H193" s="261" t="s">
        <v>7340</v>
      </c>
      <c r="I193" s="261" t="s">
        <v>7590</v>
      </c>
      <c r="J193" s="261" t="s">
        <v>8443</v>
      </c>
      <c r="K193" s="340"/>
      <c r="L193" s="281">
        <v>434</v>
      </c>
      <c r="M193" s="339"/>
      <c r="N193" s="283"/>
      <c r="O193" s="283"/>
      <c r="P193" s="283"/>
      <c r="Q193" s="280" t="s">
        <v>7650</v>
      </c>
      <c r="R193" s="261" t="s">
        <v>7561</v>
      </c>
      <c r="S193" s="244"/>
    </row>
    <row r="194" customFormat="false" ht="16.5" hidden="true" customHeight="true" outlineLevel="0" collapsed="false">
      <c r="A194" s="278">
        <v>45777</v>
      </c>
      <c r="B194" s="261" t="s">
        <v>7306</v>
      </c>
      <c r="C194" s="279" t="s">
        <v>7307</v>
      </c>
      <c r="D194" s="279" t="s">
        <v>8444</v>
      </c>
      <c r="E194" s="261">
        <v>7811</v>
      </c>
      <c r="F194" s="261" t="s">
        <v>8445</v>
      </c>
      <c r="G194" s="261" t="s">
        <v>405</v>
      </c>
      <c r="H194" s="261" t="s">
        <v>7340</v>
      </c>
      <c r="I194" s="261" t="s">
        <v>8446</v>
      </c>
      <c r="J194" s="261"/>
      <c r="K194" s="338" t="s">
        <v>8447</v>
      </c>
      <c r="L194" s="281">
        <v>446</v>
      </c>
      <c r="M194" s="339"/>
      <c r="N194" s="283" t="s">
        <v>9133</v>
      </c>
      <c r="O194" s="283" t="s">
        <v>7763</v>
      </c>
      <c r="P194" s="283" t="s">
        <v>8448</v>
      </c>
      <c r="Q194" s="280" t="s">
        <v>8449</v>
      </c>
      <c r="R194" s="261" t="s">
        <v>7561</v>
      </c>
      <c r="S194" s="244"/>
    </row>
    <row r="195" customFormat="false" ht="16.5" hidden="true" customHeight="true" outlineLevel="0" collapsed="false">
      <c r="A195" s="278">
        <v>45777</v>
      </c>
      <c r="B195" s="261" t="s">
        <v>7306</v>
      </c>
      <c r="C195" s="279" t="s">
        <v>7307</v>
      </c>
      <c r="D195" s="279" t="s">
        <v>8450</v>
      </c>
      <c r="E195" s="261">
        <v>8176</v>
      </c>
      <c r="F195" s="261" t="s">
        <v>8451</v>
      </c>
      <c r="G195" s="261" t="s">
        <v>8452</v>
      </c>
      <c r="H195" s="261" t="s">
        <v>7340</v>
      </c>
      <c r="I195" s="261" t="s">
        <v>7590</v>
      </c>
      <c r="J195" s="261"/>
      <c r="K195" s="338" t="s">
        <v>8453</v>
      </c>
      <c r="L195" s="281">
        <v>150</v>
      </c>
      <c r="M195" s="339"/>
      <c r="N195" s="283" t="s">
        <v>9133</v>
      </c>
      <c r="O195" s="283"/>
      <c r="P195" s="283" t="s">
        <v>8454</v>
      </c>
      <c r="Q195" s="280" t="s">
        <v>8455</v>
      </c>
      <c r="R195" s="261" t="s">
        <v>7561</v>
      </c>
      <c r="S195" s="244"/>
    </row>
    <row r="196" customFormat="false" ht="16.5" hidden="true" customHeight="true" outlineLevel="0" collapsed="false">
      <c r="A196" s="278">
        <v>45777</v>
      </c>
      <c r="B196" s="261" t="s">
        <v>7306</v>
      </c>
      <c r="C196" s="279" t="s">
        <v>7307</v>
      </c>
      <c r="D196" s="279" t="s">
        <v>8456</v>
      </c>
      <c r="E196" s="261">
        <v>16187</v>
      </c>
      <c r="F196" s="261" t="s">
        <v>7329</v>
      </c>
      <c r="G196" s="261" t="s">
        <v>405</v>
      </c>
      <c r="H196" s="261" t="s">
        <v>7396</v>
      </c>
      <c r="I196" s="261" t="s">
        <v>7590</v>
      </c>
      <c r="J196" s="261"/>
      <c r="K196" s="338" t="s">
        <v>8457</v>
      </c>
      <c r="L196" s="281">
        <v>50</v>
      </c>
      <c r="M196" s="339"/>
      <c r="N196" s="283" t="s">
        <v>9133</v>
      </c>
      <c r="O196" s="283"/>
      <c r="P196" s="283" t="s">
        <v>8458</v>
      </c>
      <c r="Q196" s="280" t="s">
        <v>8459</v>
      </c>
      <c r="R196" s="261" t="s">
        <v>7561</v>
      </c>
      <c r="S196" s="244"/>
    </row>
    <row r="197" customFormat="false" ht="16.5" hidden="true" customHeight="true" outlineLevel="0" collapsed="false">
      <c r="A197" s="278">
        <v>45777</v>
      </c>
      <c r="B197" s="261" t="s">
        <v>7306</v>
      </c>
      <c r="C197" s="279" t="s">
        <v>7307</v>
      </c>
      <c r="D197" s="279" t="s">
        <v>8460</v>
      </c>
      <c r="E197" s="261">
        <v>9873</v>
      </c>
      <c r="F197" s="261" t="s">
        <v>8461</v>
      </c>
      <c r="G197" s="261" t="s">
        <v>8005</v>
      </c>
      <c r="H197" s="261" t="s">
        <v>7380</v>
      </c>
      <c r="I197" s="261" t="s">
        <v>7590</v>
      </c>
      <c r="J197" s="261"/>
      <c r="K197" s="338" t="s">
        <v>8462</v>
      </c>
      <c r="L197" s="281">
        <v>50</v>
      </c>
      <c r="M197" s="339"/>
      <c r="N197" s="283" t="s">
        <v>9133</v>
      </c>
      <c r="O197" s="283"/>
      <c r="P197" s="283" t="s">
        <v>4760</v>
      </c>
      <c r="Q197" s="280" t="s">
        <v>8463</v>
      </c>
      <c r="R197" s="261" t="s">
        <v>7561</v>
      </c>
      <c r="S197" s="244"/>
    </row>
    <row r="198" customFormat="false" ht="16.5" hidden="true" customHeight="true" outlineLevel="0" collapsed="false">
      <c r="A198" s="278">
        <v>45782</v>
      </c>
      <c r="B198" s="261" t="s">
        <v>7306</v>
      </c>
      <c r="C198" s="279" t="s">
        <v>7307</v>
      </c>
      <c r="D198" s="279" t="s">
        <v>8464</v>
      </c>
      <c r="E198" s="261">
        <v>17876</v>
      </c>
      <c r="F198" s="261" t="s">
        <v>8465</v>
      </c>
      <c r="G198" s="261" t="s">
        <v>8466</v>
      </c>
      <c r="H198" s="261" t="s">
        <v>7380</v>
      </c>
      <c r="I198" s="261" t="s">
        <v>8467</v>
      </c>
      <c r="J198" s="261"/>
      <c r="K198" s="338" t="s">
        <v>8468</v>
      </c>
      <c r="L198" s="281">
        <v>446</v>
      </c>
      <c r="M198" s="339"/>
      <c r="N198" s="283" t="s">
        <v>9133</v>
      </c>
      <c r="O198" s="283"/>
      <c r="P198" s="283" t="s">
        <v>8469</v>
      </c>
      <c r="Q198" s="280"/>
      <c r="R198" s="261" t="s">
        <v>7561</v>
      </c>
      <c r="S198" s="244"/>
    </row>
    <row r="199" customFormat="false" ht="16.5" hidden="true" customHeight="true" outlineLevel="0" collapsed="false">
      <c r="A199" s="278">
        <v>45782</v>
      </c>
      <c r="B199" s="261" t="s">
        <v>7306</v>
      </c>
      <c r="C199" s="279" t="s">
        <v>7307</v>
      </c>
      <c r="D199" s="279" t="s">
        <v>8470</v>
      </c>
      <c r="E199" s="261">
        <v>33880</v>
      </c>
      <c r="F199" s="261" t="s">
        <v>8471</v>
      </c>
      <c r="G199" s="261" t="s">
        <v>8472</v>
      </c>
      <c r="H199" s="261" t="s">
        <v>7377</v>
      </c>
      <c r="I199" s="261" t="s">
        <v>8307</v>
      </c>
      <c r="J199" s="261"/>
      <c r="K199" s="280" t="s">
        <v>8473</v>
      </c>
      <c r="L199" s="281">
        <v>120</v>
      </c>
      <c r="M199" s="339"/>
      <c r="N199" s="283" t="s">
        <v>9133</v>
      </c>
      <c r="O199" s="283"/>
      <c r="P199" s="283" t="s">
        <v>8474</v>
      </c>
      <c r="Q199" s="280"/>
      <c r="R199" s="261" t="s">
        <v>7561</v>
      </c>
      <c r="S199" s="244"/>
    </row>
    <row r="200" customFormat="false" ht="16.5" hidden="true" customHeight="true" outlineLevel="0" collapsed="false">
      <c r="A200" s="278">
        <v>45782</v>
      </c>
      <c r="B200" s="261" t="s">
        <v>7306</v>
      </c>
      <c r="C200" s="279" t="s">
        <v>7307</v>
      </c>
      <c r="D200" s="279" t="s">
        <v>8475</v>
      </c>
      <c r="E200" s="261">
        <v>2500</v>
      </c>
      <c r="F200" s="261" t="s">
        <v>7815</v>
      </c>
      <c r="G200" s="261" t="s">
        <v>8476</v>
      </c>
      <c r="H200" s="261" t="s">
        <v>7361</v>
      </c>
      <c r="I200" s="261" t="s">
        <v>8268</v>
      </c>
      <c r="J200" s="261"/>
      <c r="K200" s="280" t="s">
        <v>8477</v>
      </c>
      <c r="L200" s="281">
        <v>250</v>
      </c>
      <c r="M200" s="339"/>
      <c r="N200" s="283" t="s">
        <v>9133</v>
      </c>
      <c r="O200" s="283"/>
      <c r="P200" s="283" t="s">
        <v>3337</v>
      </c>
      <c r="Q200" s="280"/>
      <c r="R200" s="261" t="s">
        <v>7561</v>
      </c>
      <c r="S200" s="244"/>
    </row>
    <row r="201" customFormat="false" ht="16.5" hidden="true" customHeight="true" outlineLevel="0" collapsed="false">
      <c r="A201" s="278">
        <v>45783</v>
      </c>
      <c r="B201" s="261" t="s">
        <v>7306</v>
      </c>
      <c r="C201" s="279" t="s">
        <v>7318</v>
      </c>
      <c r="D201" s="279" t="s">
        <v>8478</v>
      </c>
      <c r="E201" s="261">
        <v>370</v>
      </c>
      <c r="F201" s="261" t="s">
        <v>8479</v>
      </c>
      <c r="G201" s="261" t="s">
        <v>405</v>
      </c>
      <c r="H201" s="261" t="s">
        <v>9197</v>
      </c>
      <c r="I201" s="261" t="s">
        <v>8480</v>
      </c>
      <c r="J201" s="261" t="s">
        <v>8481</v>
      </c>
      <c r="K201" s="340"/>
      <c r="L201" s="281">
        <v>1167</v>
      </c>
      <c r="M201" s="339"/>
      <c r="N201" s="283"/>
      <c r="O201" s="283"/>
      <c r="P201" s="283"/>
      <c r="Q201" s="280" t="s">
        <v>7650</v>
      </c>
      <c r="R201" s="280" t="s">
        <v>7561</v>
      </c>
      <c r="S201" s="244"/>
    </row>
    <row r="202" customFormat="false" ht="16.5" hidden="true" customHeight="true" outlineLevel="0" collapsed="false">
      <c r="A202" s="278">
        <v>45783</v>
      </c>
      <c r="B202" s="261" t="s">
        <v>7306</v>
      </c>
      <c r="C202" s="279" t="s">
        <v>7318</v>
      </c>
      <c r="D202" s="279" t="s">
        <v>8482</v>
      </c>
      <c r="E202" s="261">
        <v>4766</v>
      </c>
      <c r="F202" s="261" t="s">
        <v>8483</v>
      </c>
      <c r="G202" s="261" t="s">
        <v>8484</v>
      </c>
      <c r="H202" s="261" t="s">
        <v>7411</v>
      </c>
      <c r="I202" s="261" t="s">
        <v>8480</v>
      </c>
      <c r="J202" s="261" t="s">
        <v>8293</v>
      </c>
      <c r="K202" s="340"/>
      <c r="L202" s="281">
        <v>624</v>
      </c>
      <c r="M202" s="339"/>
      <c r="N202" s="283"/>
      <c r="O202" s="283"/>
      <c r="P202" s="283"/>
      <c r="Q202" s="280" t="s">
        <v>7650</v>
      </c>
      <c r="R202" s="280" t="s">
        <v>7561</v>
      </c>
      <c r="S202" s="244"/>
    </row>
    <row r="203" customFormat="false" ht="16.5" hidden="true" customHeight="true" outlineLevel="0" collapsed="false">
      <c r="A203" s="278">
        <v>45784</v>
      </c>
      <c r="B203" s="261" t="s">
        <v>7306</v>
      </c>
      <c r="C203" s="279" t="s">
        <v>7318</v>
      </c>
      <c r="D203" s="279" t="s">
        <v>8485</v>
      </c>
      <c r="E203" s="261">
        <v>18180</v>
      </c>
      <c r="F203" s="261" t="s">
        <v>8486</v>
      </c>
      <c r="G203" s="261" t="s">
        <v>7988</v>
      </c>
      <c r="H203" s="261" t="s">
        <v>7380</v>
      </c>
      <c r="I203" s="261" t="s">
        <v>7654</v>
      </c>
      <c r="J203" s="261"/>
      <c r="K203" s="340"/>
      <c r="L203" s="281"/>
      <c r="M203" s="339"/>
      <c r="N203" s="283" t="s">
        <v>9133</v>
      </c>
      <c r="O203" s="283"/>
      <c r="P203" s="349" t="s">
        <v>4760</v>
      </c>
      <c r="Q203" s="280"/>
      <c r="R203" s="261" t="s">
        <v>7561</v>
      </c>
      <c r="S203" s="244"/>
    </row>
    <row r="204" customFormat="false" ht="16.5" hidden="true" customHeight="true" outlineLevel="0" collapsed="false">
      <c r="A204" s="278">
        <v>45785</v>
      </c>
      <c r="B204" s="261" t="s">
        <v>7306</v>
      </c>
      <c r="C204" s="279" t="s">
        <v>7307</v>
      </c>
      <c r="D204" s="279" t="s">
        <v>8487</v>
      </c>
      <c r="E204" s="261">
        <v>710</v>
      </c>
      <c r="F204" s="261" t="s">
        <v>7998</v>
      </c>
      <c r="G204" s="261" t="s">
        <v>405</v>
      </c>
      <c r="H204" s="261" t="s">
        <v>7380</v>
      </c>
      <c r="I204" s="261" t="s">
        <v>8488</v>
      </c>
      <c r="J204" s="261"/>
      <c r="K204" s="338" t="s">
        <v>8489</v>
      </c>
      <c r="L204" s="281">
        <v>446</v>
      </c>
      <c r="M204" s="339"/>
      <c r="N204" s="283" t="s">
        <v>9133</v>
      </c>
      <c r="O204" s="283"/>
      <c r="P204" s="283" t="s">
        <v>8490</v>
      </c>
      <c r="Q204" s="280"/>
      <c r="R204" s="261" t="s">
        <v>7561</v>
      </c>
      <c r="S204" s="244"/>
    </row>
    <row r="205" customFormat="false" ht="16.5" hidden="true" customHeight="true" outlineLevel="0" collapsed="false">
      <c r="A205" s="278">
        <v>45785</v>
      </c>
      <c r="B205" s="261" t="s">
        <v>7306</v>
      </c>
      <c r="C205" s="279" t="s">
        <v>7318</v>
      </c>
      <c r="D205" s="279" t="s">
        <v>8491</v>
      </c>
      <c r="E205" s="261">
        <v>21822</v>
      </c>
      <c r="F205" s="261" t="s">
        <v>8492</v>
      </c>
      <c r="G205" s="261" t="s">
        <v>7315</v>
      </c>
      <c r="H205" s="261" t="s">
        <v>7380</v>
      </c>
      <c r="I205" s="261" t="s">
        <v>8493</v>
      </c>
      <c r="J205" s="261" t="s">
        <v>8207</v>
      </c>
      <c r="K205" s="340"/>
      <c r="L205" s="281">
        <v>842</v>
      </c>
      <c r="M205" s="339"/>
      <c r="N205" s="283"/>
      <c r="O205" s="283"/>
      <c r="P205" s="283"/>
      <c r="Q205" s="280" t="s">
        <v>8385</v>
      </c>
      <c r="R205" s="261" t="s">
        <v>7561</v>
      </c>
      <c r="S205" s="244"/>
    </row>
    <row r="206" customFormat="false" ht="16.5" hidden="true" customHeight="true" outlineLevel="0" collapsed="false">
      <c r="A206" s="278">
        <v>45785</v>
      </c>
      <c r="B206" s="261" t="s">
        <v>7306</v>
      </c>
      <c r="C206" s="279" t="s">
        <v>7318</v>
      </c>
      <c r="D206" s="279" t="s">
        <v>8494</v>
      </c>
      <c r="E206" s="261">
        <v>16306</v>
      </c>
      <c r="F206" s="261" t="s">
        <v>8034</v>
      </c>
      <c r="G206" s="261" t="s">
        <v>7820</v>
      </c>
      <c r="H206" s="261" t="s">
        <v>7380</v>
      </c>
      <c r="I206" s="261" t="s">
        <v>8493</v>
      </c>
      <c r="J206" s="261" t="s">
        <v>8495</v>
      </c>
      <c r="K206" s="340"/>
      <c r="L206" s="281">
        <v>842</v>
      </c>
      <c r="M206" s="339"/>
      <c r="N206" s="283"/>
      <c r="O206" s="283"/>
      <c r="P206" s="283"/>
      <c r="Q206" s="280" t="s">
        <v>8385</v>
      </c>
      <c r="R206" s="261" t="s">
        <v>7561</v>
      </c>
      <c r="S206" s="244"/>
    </row>
    <row r="207" customFormat="false" ht="16.5" hidden="true" customHeight="true" outlineLevel="0" collapsed="false">
      <c r="A207" s="292">
        <v>45785</v>
      </c>
      <c r="B207" s="293" t="s">
        <v>9125</v>
      </c>
      <c r="C207" s="294" t="s">
        <v>7318</v>
      </c>
      <c r="D207" s="294" t="s">
        <v>8496</v>
      </c>
      <c r="E207" s="293">
        <v>43</v>
      </c>
      <c r="F207" s="293" t="s">
        <v>8497</v>
      </c>
      <c r="G207" s="293" t="s">
        <v>405</v>
      </c>
      <c r="H207" s="293" t="s">
        <v>8183</v>
      </c>
      <c r="I207" s="293"/>
      <c r="J207" s="293" t="s">
        <v>8498</v>
      </c>
      <c r="K207" s="350"/>
      <c r="L207" s="297">
        <v>1121</v>
      </c>
      <c r="M207" s="351"/>
      <c r="N207" s="319" t="s">
        <v>8420</v>
      </c>
      <c r="O207" s="319"/>
      <c r="P207" s="319"/>
      <c r="Q207" s="295" t="s">
        <v>8074</v>
      </c>
      <c r="R207" s="293" t="s">
        <v>7561</v>
      </c>
      <c r="S207" s="244"/>
    </row>
    <row r="208" customFormat="false" ht="16.5" hidden="true" customHeight="true" outlineLevel="0" collapsed="false">
      <c r="A208" s="278">
        <v>45789</v>
      </c>
      <c r="B208" s="261" t="s">
        <v>7306</v>
      </c>
      <c r="C208" s="279" t="s">
        <v>7307</v>
      </c>
      <c r="D208" s="279" t="s">
        <v>8499</v>
      </c>
      <c r="E208" s="261">
        <v>15903</v>
      </c>
      <c r="F208" s="261" t="s">
        <v>8500</v>
      </c>
      <c r="G208" s="261" t="s">
        <v>8500</v>
      </c>
      <c r="H208" s="261" t="s">
        <v>7311</v>
      </c>
      <c r="I208" s="261" t="s">
        <v>8042</v>
      </c>
      <c r="J208" s="261"/>
      <c r="K208" s="280"/>
      <c r="L208" s="281">
        <v>446</v>
      </c>
      <c r="M208" s="281"/>
      <c r="N208" s="283"/>
      <c r="O208" s="283"/>
      <c r="P208" s="283"/>
      <c r="Q208" s="280" t="s">
        <v>8501</v>
      </c>
      <c r="R208" s="261" t="s">
        <v>7561</v>
      </c>
      <c r="S208" s="244"/>
    </row>
    <row r="209" customFormat="false" ht="16.5" hidden="true" customHeight="true" outlineLevel="0" collapsed="false">
      <c r="A209" s="227">
        <v>45791</v>
      </c>
      <c r="B209" s="228" t="s">
        <v>7306</v>
      </c>
      <c r="C209" s="245" t="s">
        <v>7318</v>
      </c>
      <c r="D209" s="245" t="s">
        <v>8502</v>
      </c>
      <c r="E209" s="228">
        <v>16950</v>
      </c>
      <c r="F209" s="228" t="s">
        <v>8503</v>
      </c>
      <c r="G209" s="228" t="s">
        <v>8504</v>
      </c>
      <c r="H209" s="228" t="s">
        <v>7380</v>
      </c>
      <c r="I209" s="228" t="s">
        <v>8505</v>
      </c>
      <c r="J209" s="228" t="s">
        <v>8244</v>
      </c>
      <c r="K209" s="240" t="s">
        <v>8506</v>
      </c>
      <c r="L209" s="241">
        <v>842</v>
      </c>
      <c r="M209" s="241" t="s">
        <v>7306</v>
      </c>
      <c r="N209" s="266"/>
      <c r="O209" s="266"/>
      <c r="P209" s="266"/>
      <c r="Q209" s="240" t="s">
        <v>8507</v>
      </c>
      <c r="R209" s="243" t="s">
        <v>7581</v>
      </c>
      <c r="S209" s="244"/>
    </row>
    <row r="210" customFormat="false" ht="16.5" hidden="true" customHeight="true" outlineLevel="0" collapsed="false">
      <c r="A210" s="278">
        <v>45792</v>
      </c>
      <c r="B210" s="261" t="s">
        <v>7306</v>
      </c>
      <c r="C210" s="279" t="s">
        <v>7307</v>
      </c>
      <c r="D210" s="279" t="s">
        <v>8508</v>
      </c>
      <c r="E210" s="261">
        <v>5118</v>
      </c>
      <c r="F210" s="261" t="s">
        <v>8509</v>
      </c>
      <c r="G210" s="261" t="s">
        <v>8122</v>
      </c>
      <c r="H210" s="261" t="s">
        <v>7311</v>
      </c>
      <c r="I210" s="261" t="s">
        <v>8042</v>
      </c>
      <c r="J210" s="261"/>
      <c r="K210" s="280"/>
      <c r="L210" s="281">
        <v>50</v>
      </c>
      <c r="M210" s="281"/>
      <c r="N210" s="283"/>
      <c r="O210" s="283"/>
      <c r="P210" s="283"/>
      <c r="Q210" s="280" t="s">
        <v>8510</v>
      </c>
      <c r="R210" s="261" t="s">
        <v>7561</v>
      </c>
      <c r="S210" s="244"/>
    </row>
    <row r="211" customFormat="false" ht="16.5" hidden="true" customHeight="true" outlineLevel="0" collapsed="false">
      <c r="A211" s="278">
        <v>45793</v>
      </c>
      <c r="B211" s="261" t="s">
        <v>7306</v>
      </c>
      <c r="C211" s="279" t="s">
        <v>7318</v>
      </c>
      <c r="D211" s="279" t="s">
        <v>8511</v>
      </c>
      <c r="E211" s="261">
        <v>8273</v>
      </c>
      <c r="F211" s="261" t="s">
        <v>8512</v>
      </c>
      <c r="G211" s="261" t="s">
        <v>256</v>
      </c>
      <c r="H211" s="261" t="s">
        <v>7377</v>
      </c>
      <c r="I211" s="261" t="s">
        <v>7786</v>
      </c>
      <c r="J211" s="261" t="s">
        <v>8513</v>
      </c>
      <c r="K211" s="280"/>
      <c r="L211" s="281">
        <v>459.8</v>
      </c>
      <c r="M211" s="281"/>
      <c r="N211" s="283"/>
      <c r="O211" s="283"/>
      <c r="P211" s="283"/>
      <c r="Q211" s="280" t="s">
        <v>7650</v>
      </c>
      <c r="R211" s="280" t="s">
        <v>7561</v>
      </c>
      <c r="S211" s="244"/>
    </row>
    <row r="212" customFormat="false" ht="16.5" hidden="true" customHeight="true" outlineLevel="0" collapsed="false">
      <c r="A212" s="278">
        <v>45797</v>
      </c>
      <c r="B212" s="261" t="s">
        <v>7306</v>
      </c>
      <c r="C212" s="279" t="s">
        <v>7307</v>
      </c>
      <c r="D212" s="279" t="s">
        <v>8514</v>
      </c>
      <c r="E212" s="261">
        <v>33766</v>
      </c>
      <c r="F212" s="261" t="s">
        <v>8515</v>
      </c>
      <c r="G212" s="261" t="s">
        <v>8516</v>
      </c>
      <c r="H212" s="261" t="s">
        <v>7377</v>
      </c>
      <c r="I212" s="261" t="s">
        <v>7559</v>
      </c>
      <c r="J212" s="261"/>
      <c r="K212" s="280" t="s">
        <v>8517</v>
      </c>
      <c r="L212" s="281">
        <v>100</v>
      </c>
      <c r="M212" s="281"/>
      <c r="N212" s="283" t="s">
        <v>9133</v>
      </c>
      <c r="O212" s="283"/>
      <c r="P212" s="283" t="s">
        <v>8518</v>
      </c>
      <c r="Q212" s="280"/>
      <c r="R212" s="261" t="s">
        <v>7561</v>
      </c>
      <c r="S212" s="244"/>
    </row>
    <row r="213" s="249" customFormat="true" ht="16.5" hidden="true" customHeight="true" outlineLevel="0" collapsed="false">
      <c r="A213" s="278">
        <v>45797</v>
      </c>
      <c r="B213" s="228" t="s">
        <v>7306</v>
      </c>
      <c r="C213" s="245" t="s">
        <v>7318</v>
      </c>
      <c r="D213" s="245" t="s">
        <v>8519</v>
      </c>
      <c r="E213" s="228">
        <v>20230</v>
      </c>
      <c r="F213" s="228" t="s">
        <v>8520</v>
      </c>
      <c r="G213" s="228" t="s">
        <v>7820</v>
      </c>
      <c r="H213" s="228" t="s">
        <v>7380</v>
      </c>
      <c r="I213" s="228" t="s">
        <v>7654</v>
      </c>
      <c r="J213" s="228" t="s">
        <v>8521</v>
      </c>
      <c r="K213" s="240" t="s">
        <v>8522</v>
      </c>
      <c r="L213" s="241">
        <v>842</v>
      </c>
      <c r="M213" s="241" t="s">
        <v>7306</v>
      </c>
      <c r="N213" s="266" t="s">
        <v>8420</v>
      </c>
      <c r="O213" s="266"/>
      <c r="P213" s="266"/>
      <c r="Q213" s="240" t="s">
        <v>8523</v>
      </c>
      <c r="R213" s="243" t="s">
        <v>7581</v>
      </c>
      <c r="S213" s="244"/>
    </row>
    <row r="214" customFormat="false" ht="16.5" hidden="true" customHeight="true" outlineLevel="0" collapsed="false">
      <c r="A214" s="278">
        <v>45811</v>
      </c>
      <c r="B214" s="261" t="s">
        <v>7306</v>
      </c>
      <c r="C214" s="279" t="s">
        <v>7307</v>
      </c>
      <c r="D214" s="279" t="s">
        <v>8524</v>
      </c>
      <c r="E214" s="261">
        <v>12661</v>
      </c>
      <c r="F214" s="261" t="s">
        <v>8525</v>
      </c>
      <c r="G214" s="261" t="s">
        <v>8526</v>
      </c>
      <c r="H214" s="261" t="s">
        <v>8527</v>
      </c>
      <c r="I214" s="261" t="s">
        <v>8528</v>
      </c>
      <c r="J214" s="261"/>
      <c r="K214" s="280" t="s">
        <v>8529</v>
      </c>
      <c r="L214" s="281">
        <v>290</v>
      </c>
      <c r="M214" s="281"/>
      <c r="N214" s="283"/>
      <c r="O214" s="283"/>
      <c r="P214" s="283"/>
      <c r="Q214" s="280" t="s">
        <v>8530</v>
      </c>
      <c r="R214" s="261" t="s">
        <v>7561</v>
      </c>
      <c r="S214" s="244"/>
    </row>
    <row r="215" customFormat="false" ht="16.5" hidden="true" customHeight="true" outlineLevel="0" collapsed="false">
      <c r="A215" s="278">
        <v>45813</v>
      </c>
      <c r="B215" s="261" t="s">
        <v>7306</v>
      </c>
      <c r="C215" s="279" t="s">
        <v>7307</v>
      </c>
      <c r="D215" s="279" t="s">
        <v>8531</v>
      </c>
      <c r="E215" s="261">
        <v>10723</v>
      </c>
      <c r="F215" s="261" t="s">
        <v>8532</v>
      </c>
      <c r="G215" s="261" t="s">
        <v>405</v>
      </c>
      <c r="H215" s="261" t="s">
        <v>7411</v>
      </c>
      <c r="I215" s="261" t="s">
        <v>8533</v>
      </c>
      <c r="J215" s="261"/>
      <c r="K215" s="280" t="s">
        <v>8534</v>
      </c>
      <c r="L215" s="281">
        <v>446</v>
      </c>
      <c r="M215" s="281"/>
      <c r="N215" s="283"/>
      <c r="O215" s="283"/>
      <c r="P215" s="283"/>
      <c r="Q215" s="280" t="s">
        <v>8535</v>
      </c>
      <c r="R215" s="352" t="s">
        <v>7561</v>
      </c>
      <c r="S215" s="244"/>
    </row>
    <row r="216" customFormat="false" ht="16.5" hidden="true" customHeight="true" outlineLevel="0" collapsed="false">
      <c r="A216" s="278">
        <v>45813</v>
      </c>
      <c r="B216" s="261" t="s">
        <v>7306</v>
      </c>
      <c r="C216" s="279" t="s">
        <v>7307</v>
      </c>
      <c r="D216" s="279" t="s">
        <v>8536</v>
      </c>
      <c r="E216" s="261">
        <v>6882</v>
      </c>
      <c r="F216" s="261" t="s">
        <v>8537</v>
      </c>
      <c r="G216" s="261" t="s">
        <v>8538</v>
      </c>
      <c r="H216" s="261" t="s">
        <v>7377</v>
      </c>
      <c r="I216" s="261" t="s">
        <v>8158</v>
      </c>
      <c r="J216" s="261"/>
      <c r="K216" s="280"/>
      <c r="L216" s="281">
        <v>250</v>
      </c>
      <c r="M216" s="281"/>
      <c r="N216" s="283" t="s">
        <v>8420</v>
      </c>
      <c r="O216" s="283"/>
      <c r="P216" s="283"/>
      <c r="Q216" s="280" t="s">
        <v>7830</v>
      </c>
      <c r="R216" s="261" t="s">
        <v>7561</v>
      </c>
      <c r="S216" s="244"/>
    </row>
    <row r="217" customFormat="false" ht="16.5" hidden="true" customHeight="true" outlineLevel="0" collapsed="false">
      <c r="A217" s="278">
        <v>45840</v>
      </c>
      <c r="B217" s="261" t="s">
        <v>7306</v>
      </c>
      <c r="C217" s="279" t="s">
        <v>7307</v>
      </c>
      <c r="D217" s="279" t="s">
        <v>8536</v>
      </c>
      <c r="E217" s="261">
        <v>35068</v>
      </c>
      <c r="F217" s="261" t="s">
        <v>8539</v>
      </c>
      <c r="G217" s="261" t="s">
        <v>8540</v>
      </c>
      <c r="H217" s="261" t="s">
        <v>7396</v>
      </c>
      <c r="I217" s="261" t="s">
        <v>7590</v>
      </c>
      <c r="J217" s="261"/>
      <c r="K217" s="280" t="s">
        <v>8541</v>
      </c>
      <c r="L217" s="281">
        <v>180</v>
      </c>
      <c r="M217" s="282"/>
      <c r="N217" s="283" t="s">
        <v>9133</v>
      </c>
      <c r="O217" s="283"/>
      <c r="P217" s="283" t="s">
        <v>4003</v>
      </c>
      <c r="Q217" s="280"/>
      <c r="R217" s="261" t="s">
        <v>7561</v>
      </c>
      <c r="S217" s="244"/>
    </row>
    <row r="218" customFormat="false" ht="16.5" hidden="true" customHeight="true" outlineLevel="0" collapsed="false">
      <c r="A218" s="278">
        <v>45852</v>
      </c>
      <c r="B218" s="261" t="s">
        <v>7306</v>
      </c>
      <c r="C218" s="279" t="s">
        <v>7307</v>
      </c>
      <c r="D218" s="279" t="s">
        <v>8542</v>
      </c>
      <c r="E218" s="261">
        <v>17116</v>
      </c>
      <c r="F218" s="261" t="s">
        <v>8271</v>
      </c>
      <c r="G218" s="261" t="s">
        <v>8272</v>
      </c>
      <c r="H218" s="261" t="s">
        <v>7411</v>
      </c>
      <c r="I218" s="261" t="s">
        <v>8543</v>
      </c>
      <c r="J218" s="261"/>
      <c r="K218" s="280"/>
      <c r="L218" s="281">
        <v>80</v>
      </c>
      <c r="M218" s="282"/>
      <c r="N218" s="283" t="s">
        <v>9133</v>
      </c>
      <c r="O218" s="283"/>
      <c r="P218" s="283" t="s">
        <v>8544</v>
      </c>
      <c r="Q218" s="280"/>
      <c r="R218" s="261" t="s">
        <v>7561</v>
      </c>
      <c r="S218" s="244"/>
    </row>
    <row r="219" customFormat="false" ht="15" hidden="true" customHeight="false" outlineLevel="0" collapsed="false">
      <c r="A219" s="278">
        <v>45860</v>
      </c>
      <c r="B219" s="261" t="s">
        <v>7306</v>
      </c>
      <c r="C219" s="279" t="s">
        <v>7307</v>
      </c>
      <c r="D219" s="279" t="s">
        <v>8545</v>
      </c>
      <c r="E219" s="261">
        <v>1759</v>
      </c>
      <c r="F219" s="261" t="s">
        <v>8546</v>
      </c>
      <c r="G219" s="261" t="s">
        <v>7837</v>
      </c>
      <c r="H219" s="261" t="s">
        <v>7380</v>
      </c>
      <c r="I219" s="261" t="s">
        <v>8158</v>
      </c>
      <c r="J219" s="261"/>
      <c r="K219" s="280"/>
      <c r="L219" s="281">
        <v>80</v>
      </c>
      <c r="M219" s="282"/>
      <c r="N219" s="283"/>
      <c r="O219" s="283" t="s">
        <v>7763</v>
      </c>
      <c r="P219" s="283"/>
      <c r="Q219" s="280" t="s">
        <v>8547</v>
      </c>
      <c r="R219" s="261" t="s">
        <v>7561</v>
      </c>
      <c r="S219" s="244"/>
    </row>
    <row r="220" customFormat="false" ht="16.5" hidden="true" customHeight="true" outlineLevel="0" collapsed="false">
      <c r="A220" s="278">
        <v>45860</v>
      </c>
      <c r="B220" s="261" t="s">
        <v>7306</v>
      </c>
      <c r="C220" s="261" t="s">
        <v>7318</v>
      </c>
      <c r="D220" s="261" t="s">
        <v>8548</v>
      </c>
      <c r="E220" s="261">
        <v>27316</v>
      </c>
      <c r="F220" s="261" t="s">
        <v>8549</v>
      </c>
      <c r="G220" s="261" t="s">
        <v>8550</v>
      </c>
      <c r="H220" s="261" t="s">
        <v>7380</v>
      </c>
      <c r="I220" s="261" t="s">
        <v>8551</v>
      </c>
      <c r="J220" s="261" t="s">
        <v>8552</v>
      </c>
      <c r="K220" s="280"/>
      <c r="L220" s="281">
        <v>842</v>
      </c>
      <c r="M220" s="282"/>
      <c r="N220" s="283"/>
      <c r="O220" s="283"/>
      <c r="P220" s="283"/>
      <c r="Q220" s="280"/>
      <c r="R220" s="261" t="s">
        <v>7561</v>
      </c>
      <c r="S220" s="244"/>
    </row>
    <row r="221" customFormat="false" ht="15" hidden="true" customHeight="false" outlineLevel="0" collapsed="false">
      <c r="A221" s="278">
        <v>45862</v>
      </c>
      <c r="B221" s="261" t="s">
        <v>7306</v>
      </c>
      <c r="C221" s="279" t="s">
        <v>7318</v>
      </c>
      <c r="D221" s="279" t="s">
        <v>8553</v>
      </c>
      <c r="E221" s="261">
        <v>24120</v>
      </c>
      <c r="F221" s="261" t="s">
        <v>8121</v>
      </c>
      <c r="G221" s="261" t="s">
        <v>7979</v>
      </c>
      <c r="H221" s="261" t="s">
        <v>8175</v>
      </c>
      <c r="I221" s="261" t="s">
        <v>8287</v>
      </c>
      <c r="J221" s="261" t="s">
        <v>8554</v>
      </c>
      <c r="K221" s="280"/>
      <c r="L221" s="281">
        <v>323.98</v>
      </c>
      <c r="M221" s="282"/>
      <c r="N221" s="283"/>
      <c r="O221" s="283"/>
      <c r="P221" s="283"/>
      <c r="Q221" s="280"/>
      <c r="R221" s="261" t="s">
        <v>7561</v>
      </c>
      <c r="S221" s="244"/>
    </row>
    <row r="222" customFormat="false" ht="15" hidden="true" customHeight="false" outlineLevel="0" collapsed="false">
      <c r="A222" s="278">
        <v>45862</v>
      </c>
      <c r="B222" s="261" t="s">
        <v>7306</v>
      </c>
      <c r="C222" s="279" t="s">
        <v>7307</v>
      </c>
      <c r="D222" s="279" t="s">
        <v>8555</v>
      </c>
      <c r="E222" s="261">
        <v>24708</v>
      </c>
      <c r="F222" s="261" t="s">
        <v>8556</v>
      </c>
      <c r="G222" s="261" t="s">
        <v>8557</v>
      </c>
      <c r="H222" s="261" t="s">
        <v>7411</v>
      </c>
      <c r="I222" s="261" t="s">
        <v>8394</v>
      </c>
      <c r="J222" s="261"/>
      <c r="K222" s="280"/>
      <c r="L222" s="281"/>
      <c r="M222" s="282"/>
      <c r="N222" s="283" t="s">
        <v>9138</v>
      </c>
      <c r="O222" s="283"/>
      <c r="P222" s="283"/>
      <c r="Q222" s="315" t="s">
        <v>8558</v>
      </c>
      <c r="R222" s="261" t="s">
        <v>7561</v>
      </c>
      <c r="S222" s="244"/>
    </row>
    <row r="223" customFormat="false" ht="15" hidden="true" customHeight="false" outlineLevel="0" collapsed="false">
      <c r="A223" s="278">
        <v>45867</v>
      </c>
      <c r="B223" s="261" t="s">
        <v>7306</v>
      </c>
      <c r="C223" s="279" t="s">
        <v>7307</v>
      </c>
      <c r="D223" s="279" t="s">
        <v>8560</v>
      </c>
      <c r="E223" s="261">
        <v>23892</v>
      </c>
      <c r="F223" s="261" t="s">
        <v>8561</v>
      </c>
      <c r="G223" s="261" t="s">
        <v>8561</v>
      </c>
      <c r="H223" s="261" t="s">
        <v>7377</v>
      </c>
      <c r="I223" s="261" t="s">
        <v>7559</v>
      </c>
      <c r="J223" s="261"/>
      <c r="K223" s="280"/>
      <c r="L223" s="281"/>
      <c r="M223" s="282"/>
      <c r="N223" s="283" t="s">
        <v>9138</v>
      </c>
      <c r="O223" s="283" t="s">
        <v>7763</v>
      </c>
      <c r="P223" s="283"/>
      <c r="Q223" s="280" t="s">
        <v>8562</v>
      </c>
      <c r="R223" s="261" t="s">
        <v>7561</v>
      </c>
      <c r="S223" s="244"/>
    </row>
    <row r="224" customFormat="false" ht="15" hidden="true" customHeight="false" outlineLevel="0" collapsed="false">
      <c r="A224" s="227">
        <v>45868</v>
      </c>
      <c r="B224" s="228" t="s">
        <v>7306</v>
      </c>
      <c r="C224" s="245" t="s">
        <v>7318</v>
      </c>
      <c r="D224" s="245" t="s">
        <v>8563</v>
      </c>
      <c r="E224" s="228">
        <v>5088</v>
      </c>
      <c r="F224" s="228" t="s">
        <v>8564</v>
      </c>
      <c r="G224" s="228" t="s">
        <v>7723</v>
      </c>
      <c r="H224" s="228" t="s">
        <v>7322</v>
      </c>
      <c r="I224" s="228" t="s">
        <v>8565</v>
      </c>
      <c r="J224" s="228" t="s">
        <v>8317</v>
      </c>
      <c r="K224" s="240" t="s">
        <v>8566</v>
      </c>
      <c r="L224" s="241">
        <v>1206</v>
      </c>
      <c r="M224" s="242" t="s">
        <v>7306</v>
      </c>
      <c r="N224" s="266"/>
      <c r="O224" s="266"/>
      <c r="P224" s="266" t="s">
        <v>8567</v>
      </c>
      <c r="Q224" s="240" t="s">
        <v>8568</v>
      </c>
      <c r="R224" s="228" t="s">
        <v>7581</v>
      </c>
      <c r="S224" s="244"/>
    </row>
    <row r="225" customFormat="false" ht="16.5" hidden="true" customHeight="true" outlineLevel="0" collapsed="false">
      <c r="A225" s="278">
        <v>45862</v>
      </c>
      <c r="B225" s="261" t="s">
        <v>7306</v>
      </c>
      <c r="C225" s="279" t="s">
        <v>7307</v>
      </c>
      <c r="D225" s="279" t="s">
        <v>8555</v>
      </c>
      <c r="E225" s="261">
        <v>24708</v>
      </c>
      <c r="F225" s="261" t="s">
        <v>8556</v>
      </c>
      <c r="G225" s="261" t="s">
        <v>8557</v>
      </c>
      <c r="H225" s="261"/>
      <c r="I225" s="261"/>
      <c r="J225" s="261"/>
      <c r="K225" s="280"/>
      <c r="L225" s="281">
        <v>446</v>
      </c>
      <c r="M225" s="282"/>
      <c r="N225" s="266"/>
      <c r="O225" s="283"/>
      <c r="P225" s="283"/>
      <c r="Q225" s="280" t="s">
        <v>9198</v>
      </c>
      <c r="R225" s="261" t="s">
        <v>7561</v>
      </c>
      <c r="S225" s="244"/>
    </row>
    <row r="226" customFormat="false" ht="16.5" hidden="true" customHeight="true" outlineLevel="0" collapsed="false">
      <c r="A226" s="278">
        <v>45867</v>
      </c>
      <c r="B226" s="261" t="s">
        <v>7306</v>
      </c>
      <c r="C226" s="279" t="s">
        <v>7307</v>
      </c>
      <c r="D226" s="279" t="s">
        <v>8560</v>
      </c>
      <c r="E226" s="261">
        <v>23892</v>
      </c>
      <c r="F226" s="261" t="s">
        <v>8561</v>
      </c>
      <c r="G226" s="261" t="s">
        <v>8561</v>
      </c>
      <c r="H226" s="261"/>
      <c r="I226" s="261"/>
      <c r="J226" s="261"/>
      <c r="K226" s="280"/>
      <c r="L226" s="281">
        <v>80</v>
      </c>
      <c r="M226" s="282"/>
      <c r="N226" s="266"/>
      <c r="O226" s="283"/>
      <c r="P226" s="283"/>
      <c r="Q226" s="280" t="s">
        <v>9199</v>
      </c>
      <c r="R226" s="261" t="s">
        <v>7561</v>
      </c>
      <c r="S226" s="244"/>
    </row>
    <row r="227" customFormat="false" ht="16.5" hidden="true" customHeight="true" outlineLevel="0" collapsed="false">
      <c r="A227" s="278">
        <v>45874</v>
      </c>
      <c r="B227" s="261" t="s">
        <v>7591</v>
      </c>
      <c r="C227" s="279" t="s">
        <v>7307</v>
      </c>
      <c r="D227" s="279" t="s">
        <v>8569</v>
      </c>
      <c r="E227" s="261">
        <v>22900</v>
      </c>
      <c r="F227" s="261" t="s">
        <v>8570</v>
      </c>
      <c r="G227" s="261" t="s">
        <v>8571</v>
      </c>
      <c r="H227" s="342" t="s">
        <v>7316</v>
      </c>
      <c r="I227" s="342" t="s">
        <v>8572</v>
      </c>
      <c r="J227" s="342"/>
      <c r="K227" s="347"/>
      <c r="L227" s="281">
        <v>0</v>
      </c>
      <c r="M227" s="282"/>
      <c r="N227" s="346"/>
      <c r="O227" s="283"/>
      <c r="P227" s="346"/>
      <c r="Q227" s="280"/>
      <c r="R227" s="261" t="s">
        <v>7561</v>
      </c>
      <c r="S227" s="244"/>
    </row>
    <row r="228" customFormat="false" ht="16.5" hidden="true" customHeight="true" outlineLevel="0" collapsed="false">
      <c r="A228" s="278">
        <v>45874</v>
      </c>
      <c r="B228" s="261" t="s">
        <v>7591</v>
      </c>
      <c r="C228" s="279" t="s">
        <v>7307</v>
      </c>
      <c r="D228" s="279" t="s">
        <v>8573</v>
      </c>
      <c r="E228" s="261">
        <v>78</v>
      </c>
      <c r="F228" s="261" t="s">
        <v>8574</v>
      </c>
      <c r="G228" s="261" t="s">
        <v>405</v>
      </c>
      <c r="H228" s="261" t="s">
        <v>8527</v>
      </c>
      <c r="I228" s="261" t="s">
        <v>7786</v>
      </c>
      <c r="J228" s="261"/>
      <c r="K228" s="280" t="s">
        <v>8575</v>
      </c>
      <c r="L228" s="281">
        <v>446</v>
      </c>
      <c r="M228" s="282"/>
      <c r="N228" s="283"/>
      <c r="O228" s="283"/>
      <c r="P228" s="283"/>
      <c r="Q228" s="280" t="s">
        <v>8576</v>
      </c>
      <c r="R228" s="261" t="s">
        <v>7561</v>
      </c>
      <c r="S228" s="244"/>
    </row>
    <row r="229" customFormat="false" ht="16.5" hidden="true" customHeight="true" outlineLevel="0" collapsed="false">
      <c r="A229" s="278">
        <v>45877</v>
      </c>
      <c r="B229" s="261" t="s">
        <v>7591</v>
      </c>
      <c r="C229" s="279" t="s">
        <v>7307</v>
      </c>
      <c r="D229" s="279" t="s">
        <v>8577</v>
      </c>
      <c r="E229" s="261">
        <v>13072</v>
      </c>
      <c r="F229" s="261" t="s">
        <v>8578</v>
      </c>
      <c r="G229" s="261" t="s">
        <v>8579</v>
      </c>
      <c r="H229" s="261" t="s">
        <v>7958</v>
      </c>
      <c r="I229" s="261" t="s">
        <v>8037</v>
      </c>
      <c r="J229" s="261"/>
      <c r="K229" s="280"/>
      <c r="L229" s="281">
        <v>0</v>
      </c>
      <c r="M229" s="282"/>
      <c r="N229" s="283"/>
      <c r="O229" s="283"/>
      <c r="P229" s="283"/>
      <c r="Q229" s="280" t="s">
        <v>8580</v>
      </c>
      <c r="R229" s="261" t="s">
        <v>7561</v>
      </c>
      <c r="S229" s="244"/>
    </row>
    <row r="230" customFormat="false" ht="16.5" hidden="true" customHeight="true" outlineLevel="0" collapsed="false">
      <c r="A230" s="278">
        <v>45883</v>
      </c>
      <c r="B230" s="261" t="s">
        <v>7306</v>
      </c>
      <c r="C230" s="279" t="s">
        <v>7307</v>
      </c>
      <c r="D230" s="261" t="s">
        <v>8581</v>
      </c>
      <c r="E230" s="261">
        <v>7307</v>
      </c>
      <c r="F230" s="261" t="s">
        <v>8582</v>
      </c>
      <c r="G230" s="261" t="s">
        <v>405</v>
      </c>
      <c r="H230" s="261" t="s">
        <v>8527</v>
      </c>
      <c r="I230" s="261" t="s">
        <v>8583</v>
      </c>
      <c r="J230" s="261"/>
      <c r="K230" s="261" t="s">
        <v>8584</v>
      </c>
      <c r="L230" s="281">
        <v>446</v>
      </c>
      <c r="M230" s="282"/>
      <c r="N230" s="283" t="s">
        <v>9133</v>
      </c>
      <c r="O230" s="261"/>
      <c r="P230" s="283" t="s">
        <v>9200</v>
      </c>
      <c r="Q230" s="280"/>
      <c r="R230" s="261" t="s">
        <v>7561</v>
      </c>
      <c r="S230" s="244"/>
    </row>
    <row r="231" customFormat="false" ht="16.5" hidden="true" customHeight="true" outlineLevel="0" collapsed="false">
      <c r="A231" s="278">
        <v>45883</v>
      </c>
      <c r="B231" s="261" t="s">
        <v>7306</v>
      </c>
      <c r="C231" s="279" t="s">
        <v>7307</v>
      </c>
      <c r="D231" s="261" t="s">
        <v>8586</v>
      </c>
      <c r="E231" s="261">
        <v>10600</v>
      </c>
      <c r="F231" s="261" t="s">
        <v>8587</v>
      </c>
      <c r="G231" s="261" t="s">
        <v>8588</v>
      </c>
      <c r="H231" s="261" t="s">
        <v>7326</v>
      </c>
      <c r="I231" s="261" t="s">
        <v>7786</v>
      </c>
      <c r="J231" s="261"/>
      <c r="K231" s="261" t="s">
        <v>8589</v>
      </c>
      <c r="L231" s="281">
        <v>100</v>
      </c>
      <c r="M231" s="282"/>
      <c r="N231" s="283"/>
      <c r="O231" s="244" t="s">
        <v>7763</v>
      </c>
      <c r="P231" s="283"/>
      <c r="Q231" s="280" t="s">
        <v>8590</v>
      </c>
      <c r="R231" s="261" t="s">
        <v>7561</v>
      </c>
      <c r="S231" s="244"/>
    </row>
    <row r="232" customFormat="false" ht="16.5" hidden="true" customHeight="true" outlineLevel="0" collapsed="false">
      <c r="A232" s="278">
        <v>45888</v>
      </c>
      <c r="B232" s="261" t="s">
        <v>7306</v>
      </c>
      <c r="C232" s="279" t="s">
        <v>7307</v>
      </c>
      <c r="D232" s="261" t="s">
        <v>8591</v>
      </c>
      <c r="E232" s="261">
        <v>4340</v>
      </c>
      <c r="F232" s="261" t="s">
        <v>8592</v>
      </c>
      <c r="G232" s="261" t="s">
        <v>8592</v>
      </c>
      <c r="H232" s="261" t="s">
        <v>7340</v>
      </c>
      <c r="I232" s="261" t="s">
        <v>8593</v>
      </c>
      <c r="J232" s="261"/>
      <c r="K232" s="261"/>
      <c r="L232" s="281">
        <v>100</v>
      </c>
      <c r="M232" s="282" t="s">
        <v>9201</v>
      </c>
      <c r="N232" s="283"/>
      <c r="O232" s="261"/>
      <c r="P232" s="283"/>
      <c r="Q232" s="261" t="s">
        <v>8594</v>
      </c>
      <c r="R232" s="261" t="s">
        <v>7561</v>
      </c>
      <c r="S232" s="244"/>
    </row>
    <row r="233" customFormat="false" ht="15" hidden="true" customHeight="false" outlineLevel="0" collapsed="false">
      <c r="A233" s="278">
        <v>45888</v>
      </c>
      <c r="B233" s="261" t="s">
        <v>7306</v>
      </c>
      <c r="C233" s="279" t="s">
        <v>7307</v>
      </c>
      <c r="D233" s="261" t="s">
        <v>8595</v>
      </c>
      <c r="E233" s="261">
        <v>11045</v>
      </c>
      <c r="F233" s="261" t="s">
        <v>8596</v>
      </c>
      <c r="G233" s="261" t="s">
        <v>405</v>
      </c>
      <c r="H233" s="261" t="s">
        <v>7380</v>
      </c>
      <c r="I233" s="261" t="s">
        <v>7590</v>
      </c>
      <c r="J233" s="261"/>
      <c r="K233" s="261" t="s">
        <v>8597</v>
      </c>
      <c r="L233" s="281">
        <v>446</v>
      </c>
      <c r="M233" s="282"/>
      <c r="N233" s="283" t="s">
        <v>9133</v>
      </c>
      <c r="O233" s="261"/>
      <c r="P233" s="317" t="s">
        <v>8598</v>
      </c>
      <c r="Q233" s="280" t="s">
        <v>7855</v>
      </c>
      <c r="R233" s="261" t="s">
        <v>7561</v>
      </c>
      <c r="S233" s="244"/>
    </row>
    <row r="234" customFormat="false" ht="15" hidden="true" customHeight="false" outlineLevel="0" collapsed="false">
      <c r="A234" s="227">
        <v>45888</v>
      </c>
      <c r="B234" s="228" t="s">
        <v>7306</v>
      </c>
      <c r="C234" s="245" t="s">
        <v>7318</v>
      </c>
      <c r="D234" s="228" t="s">
        <v>8599</v>
      </c>
      <c r="E234" s="228">
        <v>17485</v>
      </c>
      <c r="F234" s="228" t="s">
        <v>8600</v>
      </c>
      <c r="G234" s="228" t="s">
        <v>8601</v>
      </c>
      <c r="H234" s="228" t="s">
        <v>7340</v>
      </c>
      <c r="I234" s="228" t="s">
        <v>7590</v>
      </c>
      <c r="J234" s="228" t="s">
        <v>8602</v>
      </c>
      <c r="K234" s="228" t="s">
        <v>8603</v>
      </c>
      <c r="L234" s="241">
        <v>434</v>
      </c>
      <c r="M234" s="242" t="s">
        <v>7591</v>
      </c>
      <c r="N234" s="266"/>
      <c r="O234" s="228" t="s">
        <v>8604</v>
      </c>
      <c r="P234" s="277" t="s">
        <v>8605</v>
      </c>
      <c r="Q234" s="240" t="s">
        <v>8606</v>
      </c>
      <c r="R234" s="261" t="s">
        <v>7581</v>
      </c>
      <c r="S234" s="244"/>
    </row>
    <row r="235" customFormat="false" ht="16.5" hidden="true" customHeight="true" outlineLevel="0" collapsed="false">
      <c r="A235" s="278">
        <v>45894</v>
      </c>
      <c r="B235" s="261" t="s">
        <v>7306</v>
      </c>
      <c r="C235" s="279" t="s">
        <v>7307</v>
      </c>
      <c r="D235" s="261" t="s">
        <v>8607</v>
      </c>
      <c r="E235" s="261">
        <v>22713</v>
      </c>
      <c r="F235" s="261" t="s">
        <v>7640</v>
      </c>
      <c r="G235" s="261" t="s">
        <v>7641</v>
      </c>
      <c r="H235" s="261" t="s">
        <v>7380</v>
      </c>
      <c r="I235" s="261" t="s">
        <v>7559</v>
      </c>
      <c r="J235" s="261"/>
      <c r="K235" s="261" t="s">
        <v>8608</v>
      </c>
      <c r="L235" s="281">
        <v>100</v>
      </c>
      <c r="M235" s="282"/>
      <c r="N235" s="283" t="s">
        <v>9133</v>
      </c>
      <c r="O235" s="261"/>
      <c r="P235" s="283" t="s">
        <v>8609</v>
      </c>
      <c r="Q235" s="280" t="s">
        <v>7855</v>
      </c>
      <c r="R235" s="261" t="s">
        <v>7561</v>
      </c>
      <c r="S235" s="244"/>
    </row>
    <row r="236" customFormat="false" ht="16.5" hidden="true" customHeight="true" outlineLevel="0" collapsed="false">
      <c r="A236" s="278">
        <v>45894</v>
      </c>
      <c r="B236" s="261" t="s">
        <v>7306</v>
      </c>
      <c r="C236" s="279" t="s">
        <v>7307</v>
      </c>
      <c r="D236" s="261" t="s">
        <v>8610</v>
      </c>
      <c r="E236" s="261">
        <v>23035</v>
      </c>
      <c r="F236" s="261" t="s">
        <v>8611</v>
      </c>
      <c r="G236" s="261" t="s">
        <v>7594</v>
      </c>
      <c r="H236" s="261" t="s">
        <v>8175</v>
      </c>
      <c r="I236" s="261" t="s">
        <v>7559</v>
      </c>
      <c r="J236" s="261"/>
      <c r="K236" s="279" t="s">
        <v>8612</v>
      </c>
      <c r="L236" s="281">
        <v>150</v>
      </c>
      <c r="M236" s="282"/>
      <c r="N236" s="283" t="s">
        <v>9133</v>
      </c>
      <c r="O236" s="244" t="s">
        <v>8613</v>
      </c>
      <c r="P236" s="283" t="s">
        <v>6166</v>
      </c>
      <c r="Q236" s="280" t="s">
        <v>8614</v>
      </c>
      <c r="R236" s="261" t="s">
        <v>7561</v>
      </c>
      <c r="S236" s="244"/>
    </row>
    <row r="237" customFormat="false" ht="16.5" hidden="true" customHeight="true" outlineLevel="0" collapsed="false">
      <c r="A237" s="278">
        <v>45898</v>
      </c>
      <c r="B237" s="261" t="s">
        <v>7306</v>
      </c>
      <c r="C237" s="279" t="s">
        <v>7307</v>
      </c>
      <c r="D237" s="261" t="s">
        <v>8615</v>
      </c>
      <c r="E237" s="261">
        <v>13633</v>
      </c>
      <c r="F237" s="261" t="s">
        <v>8616</v>
      </c>
      <c r="G237" s="261" t="s">
        <v>8430</v>
      </c>
      <c r="H237" s="261" t="s">
        <v>7411</v>
      </c>
      <c r="I237" s="261" t="s">
        <v>8617</v>
      </c>
      <c r="J237" s="261"/>
      <c r="K237" s="261" t="s">
        <v>8618</v>
      </c>
      <c r="L237" s="281">
        <v>446</v>
      </c>
      <c r="M237" s="282"/>
      <c r="N237" s="283" t="s">
        <v>9133</v>
      </c>
      <c r="O237" s="261"/>
      <c r="P237" s="283" t="s">
        <v>4061</v>
      </c>
      <c r="Q237" s="280" t="s">
        <v>8619</v>
      </c>
      <c r="R237" s="261" t="s">
        <v>7561</v>
      </c>
      <c r="S237" s="244"/>
    </row>
    <row r="238" customFormat="false" ht="16.5" hidden="true" customHeight="true" outlineLevel="0" collapsed="false">
      <c r="A238" s="278">
        <v>45901</v>
      </c>
      <c r="B238" s="261" t="s">
        <v>7306</v>
      </c>
      <c r="C238" s="279" t="s">
        <v>7307</v>
      </c>
      <c r="D238" s="279" t="s">
        <v>8620</v>
      </c>
      <c r="E238" s="261">
        <v>35114</v>
      </c>
      <c r="F238" s="261" t="s">
        <v>8621</v>
      </c>
      <c r="G238" s="261" t="s">
        <v>8621</v>
      </c>
      <c r="H238" s="261" t="s">
        <v>7340</v>
      </c>
      <c r="I238" s="261" t="s">
        <v>8622</v>
      </c>
      <c r="J238" s="261"/>
      <c r="K238" s="280" t="s">
        <v>8623</v>
      </c>
      <c r="L238" s="281">
        <v>220</v>
      </c>
      <c r="M238" s="282"/>
      <c r="N238" s="283" t="s">
        <v>9133</v>
      </c>
      <c r="O238" s="261"/>
      <c r="P238" s="283" t="s">
        <v>8624</v>
      </c>
      <c r="Q238" s="280"/>
      <c r="R238" s="342" t="s">
        <v>7561</v>
      </c>
      <c r="S238" s="244"/>
    </row>
    <row r="239" customFormat="false" ht="16.5" hidden="true" customHeight="true" outlineLevel="0" collapsed="false">
      <c r="A239" s="278">
        <v>45901</v>
      </c>
      <c r="B239" s="261" t="s">
        <v>7306</v>
      </c>
      <c r="C239" s="279" t="s">
        <v>7307</v>
      </c>
      <c r="D239" s="279" t="s">
        <v>8625</v>
      </c>
      <c r="E239" s="261">
        <v>7897</v>
      </c>
      <c r="F239" s="261" t="s">
        <v>8626</v>
      </c>
      <c r="G239" s="261" t="s">
        <v>7472</v>
      </c>
      <c r="H239" s="261" t="s">
        <v>7380</v>
      </c>
      <c r="I239" s="261" t="s">
        <v>7590</v>
      </c>
      <c r="J239" s="261"/>
      <c r="K239" s="280" t="s">
        <v>8627</v>
      </c>
      <c r="L239" s="281">
        <v>90</v>
      </c>
      <c r="M239" s="282"/>
      <c r="N239" s="283" t="s">
        <v>9133</v>
      </c>
      <c r="O239" s="283"/>
      <c r="P239" s="283" t="s">
        <v>8628</v>
      </c>
      <c r="Q239" s="280"/>
      <c r="R239" s="353" t="s">
        <v>7561</v>
      </c>
      <c r="S239" s="244"/>
    </row>
    <row r="240" customFormat="false" ht="16.5" hidden="true" customHeight="true" outlineLevel="0" collapsed="false">
      <c r="A240" s="341">
        <v>45903</v>
      </c>
      <c r="B240" s="342" t="s">
        <v>7306</v>
      </c>
      <c r="C240" s="343" t="s">
        <v>7307</v>
      </c>
      <c r="D240" s="343" t="s">
        <v>8629</v>
      </c>
      <c r="E240" s="342">
        <v>35521</v>
      </c>
      <c r="F240" s="342" t="s">
        <v>8200</v>
      </c>
      <c r="G240" s="342" t="s">
        <v>8200</v>
      </c>
      <c r="H240" s="342" t="s">
        <v>7380</v>
      </c>
      <c r="I240" s="342" t="s">
        <v>7590</v>
      </c>
      <c r="J240" s="342"/>
      <c r="K240" s="347"/>
      <c r="L240" s="345">
        <v>300</v>
      </c>
      <c r="M240" s="354"/>
      <c r="N240" s="346" t="s">
        <v>8420</v>
      </c>
      <c r="O240" s="346"/>
      <c r="P240" s="346"/>
      <c r="Q240" s="347" t="s">
        <v>8633</v>
      </c>
      <c r="R240" s="353" t="s">
        <v>8150</v>
      </c>
      <c r="S240" s="244"/>
    </row>
    <row r="241" customFormat="false" ht="16.5" hidden="true" customHeight="true" outlineLevel="0" collapsed="false">
      <c r="A241" s="278">
        <v>45904</v>
      </c>
      <c r="B241" s="261" t="s">
        <v>7306</v>
      </c>
      <c r="C241" s="279" t="s">
        <v>7307</v>
      </c>
      <c r="D241" s="279" t="s">
        <v>8635</v>
      </c>
      <c r="E241" s="261">
        <v>9059</v>
      </c>
      <c r="F241" s="261" t="s">
        <v>8636</v>
      </c>
      <c r="G241" s="261" t="s">
        <v>8182</v>
      </c>
      <c r="H241" s="261" t="s">
        <v>7380</v>
      </c>
      <c r="I241" s="261" t="s">
        <v>7590</v>
      </c>
      <c r="J241" s="261"/>
      <c r="K241" s="280"/>
      <c r="L241" s="281">
        <v>310</v>
      </c>
      <c r="M241" s="282"/>
      <c r="N241" s="283"/>
      <c r="O241" s="283" t="s">
        <v>7763</v>
      </c>
      <c r="P241" s="283"/>
      <c r="Q241" s="280" t="s">
        <v>9202</v>
      </c>
      <c r="R241" s="353" t="s">
        <v>7561</v>
      </c>
      <c r="S241" s="244"/>
    </row>
    <row r="242" customFormat="false" ht="16.5" hidden="true" customHeight="true" outlineLevel="0" collapsed="false">
      <c r="A242" s="227">
        <v>45904</v>
      </c>
      <c r="B242" s="228" t="s">
        <v>7306</v>
      </c>
      <c r="C242" s="245" t="s">
        <v>7307</v>
      </c>
      <c r="D242" s="245" t="s">
        <v>8638</v>
      </c>
      <c r="E242" s="228">
        <v>26220</v>
      </c>
      <c r="F242" s="228" t="s">
        <v>8639</v>
      </c>
      <c r="G242" s="228" t="s">
        <v>9203</v>
      </c>
      <c r="H242" s="228" t="s">
        <v>7437</v>
      </c>
      <c r="I242" s="228" t="s">
        <v>7559</v>
      </c>
      <c r="J242" s="228" t="s">
        <v>8640</v>
      </c>
      <c r="K242" s="240" t="s">
        <v>8641</v>
      </c>
      <c r="L242" s="241">
        <v>446</v>
      </c>
      <c r="M242" s="242"/>
      <c r="N242" s="266"/>
      <c r="O242" s="266" t="s">
        <v>7763</v>
      </c>
      <c r="P242" s="266" t="s">
        <v>9204</v>
      </c>
      <c r="Q242" s="240" t="s">
        <v>8643</v>
      </c>
      <c r="R242" s="353" t="s">
        <v>7581</v>
      </c>
      <c r="S242" s="244"/>
    </row>
    <row r="243" customFormat="false" ht="16.5" hidden="true" customHeight="true" outlineLevel="0" collapsed="false">
      <c r="A243" s="278">
        <v>45912</v>
      </c>
      <c r="B243" s="261" t="s">
        <v>7306</v>
      </c>
      <c r="C243" s="279" t="s">
        <v>7307</v>
      </c>
      <c r="D243" s="279" t="s">
        <v>8644</v>
      </c>
      <c r="E243" s="261">
        <v>711</v>
      </c>
      <c r="F243" s="261" t="s">
        <v>8503</v>
      </c>
      <c r="G243" s="261" t="s">
        <v>8645</v>
      </c>
      <c r="H243" s="261" t="s">
        <v>7330</v>
      </c>
      <c r="I243" s="261" t="s">
        <v>8646</v>
      </c>
      <c r="J243" s="261"/>
      <c r="K243" s="280"/>
      <c r="L243" s="281">
        <v>290</v>
      </c>
      <c r="M243" s="282"/>
      <c r="N243" s="283"/>
      <c r="O243" s="283"/>
      <c r="P243" s="355"/>
      <c r="Q243" s="249" t="s">
        <v>8647</v>
      </c>
      <c r="R243" s="291" t="s">
        <v>7561</v>
      </c>
      <c r="S243" s="244"/>
    </row>
    <row r="244" customFormat="false" ht="15" hidden="true" customHeight="false" outlineLevel="0" collapsed="false">
      <c r="A244" s="278">
        <v>45912</v>
      </c>
      <c r="B244" s="261" t="s">
        <v>7306</v>
      </c>
      <c r="C244" s="279" t="s">
        <v>7307</v>
      </c>
      <c r="D244" s="279" t="s">
        <v>8648</v>
      </c>
      <c r="E244" s="261">
        <v>35424</v>
      </c>
      <c r="F244" s="261" t="s">
        <v>8649</v>
      </c>
      <c r="G244" s="261" t="s">
        <v>7988</v>
      </c>
      <c r="H244" s="261" t="s">
        <v>7311</v>
      </c>
      <c r="I244" s="261" t="s">
        <v>7711</v>
      </c>
      <c r="J244" s="261"/>
      <c r="K244" s="280" t="s">
        <v>8650</v>
      </c>
      <c r="L244" s="281"/>
      <c r="M244" s="282"/>
      <c r="N244" s="283" t="s">
        <v>9138</v>
      </c>
      <c r="O244" s="283" t="s">
        <v>7763</v>
      </c>
      <c r="P244" s="283"/>
      <c r="Q244" s="280" t="s">
        <v>8651</v>
      </c>
      <c r="R244" s="291" t="s">
        <v>7561</v>
      </c>
      <c r="S244" s="244"/>
    </row>
    <row r="245" customFormat="false" ht="15" hidden="true" customHeight="false" outlineLevel="0" collapsed="false">
      <c r="A245" s="278">
        <v>45912</v>
      </c>
      <c r="B245" s="261" t="s">
        <v>7306</v>
      </c>
      <c r="C245" s="279" t="s">
        <v>7318</v>
      </c>
      <c r="D245" s="279" t="s">
        <v>8652</v>
      </c>
      <c r="E245" s="261">
        <v>19895</v>
      </c>
      <c r="F245" s="261" t="s">
        <v>8653</v>
      </c>
      <c r="G245" s="261" t="s">
        <v>8654</v>
      </c>
      <c r="H245" s="261" t="s">
        <v>7377</v>
      </c>
      <c r="I245" s="261" t="s">
        <v>8655</v>
      </c>
      <c r="J245" s="261" t="s">
        <v>8656</v>
      </c>
      <c r="K245" s="280"/>
      <c r="L245" s="281">
        <v>559.8</v>
      </c>
      <c r="M245" s="282"/>
      <c r="N245" s="283"/>
      <c r="O245" s="283"/>
      <c r="P245" s="283"/>
      <c r="Q245" s="280"/>
      <c r="R245" s="291" t="s">
        <v>8150</v>
      </c>
      <c r="S245" s="244"/>
    </row>
    <row r="246" customFormat="false" ht="16.5" hidden="true" customHeight="true" outlineLevel="0" collapsed="false">
      <c r="A246" s="278">
        <v>45924</v>
      </c>
      <c r="B246" s="261" t="s">
        <v>7306</v>
      </c>
      <c r="C246" s="279" t="s">
        <v>7307</v>
      </c>
      <c r="D246" s="279" t="s">
        <v>8657</v>
      </c>
      <c r="E246" s="261">
        <v>4677</v>
      </c>
      <c r="F246" s="261" t="s">
        <v>8658</v>
      </c>
      <c r="G246" s="261" t="s">
        <v>7509</v>
      </c>
      <c r="H246" s="261" t="s">
        <v>7380</v>
      </c>
      <c r="I246" s="261" t="s">
        <v>7559</v>
      </c>
      <c r="J246" s="261"/>
      <c r="K246" s="280"/>
      <c r="L246" s="281">
        <v>500</v>
      </c>
      <c r="M246" s="282"/>
      <c r="N246" s="283"/>
      <c r="O246" s="283"/>
      <c r="P246" s="283"/>
      <c r="Q246" s="280" t="s">
        <v>8659</v>
      </c>
      <c r="R246" s="291" t="s">
        <v>7561</v>
      </c>
      <c r="S246" s="244"/>
    </row>
    <row r="247" customFormat="false" ht="15" hidden="true" customHeight="false" outlineLevel="0" collapsed="false">
      <c r="A247" s="278">
        <v>45924</v>
      </c>
      <c r="B247" s="261" t="s">
        <v>7306</v>
      </c>
      <c r="C247" s="279" t="s">
        <v>7307</v>
      </c>
      <c r="D247" s="279" t="s">
        <v>8660</v>
      </c>
      <c r="E247" s="261">
        <v>14567</v>
      </c>
      <c r="F247" s="261" t="s">
        <v>7338</v>
      </c>
      <c r="G247" s="261" t="s">
        <v>8661</v>
      </c>
      <c r="H247" s="261" t="s">
        <v>7340</v>
      </c>
      <c r="I247" s="261" t="s">
        <v>8662</v>
      </c>
      <c r="J247" s="261"/>
      <c r="K247" s="280" t="s">
        <v>8663</v>
      </c>
      <c r="L247" s="281"/>
      <c r="M247" s="282"/>
      <c r="N247" s="283" t="s">
        <v>9138</v>
      </c>
      <c r="O247" s="283" t="s">
        <v>8664</v>
      </c>
      <c r="P247" s="283" t="s">
        <v>347</v>
      </c>
      <c r="Q247" s="280" t="s">
        <v>8665</v>
      </c>
      <c r="R247" s="291" t="s">
        <v>7561</v>
      </c>
      <c r="S247" s="244"/>
    </row>
    <row r="248" customFormat="false" ht="16.5" hidden="true" customHeight="true" outlineLevel="0" collapsed="false">
      <c r="A248" s="341">
        <v>45926</v>
      </c>
      <c r="B248" s="342" t="s">
        <v>7306</v>
      </c>
      <c r="C248" s="343" t="s">
        <v>7307</v>
      </c>
      <c r="D248" s="343" t="s">
        <v>8666</v>
      </c>
      <c r="E248" s="342">
        <v>906</v>
      </c>
      <c r="F248" s="342" t="s">
        <v>8192</v>
      </c>
      <c r="G248" s="342" t="s">
        <v>8592</v>
      </c>
      <c r="H248" s="342" t="s">
        <v>7396</v>
      </c>
      <c r="I248" s="342" t="s">
        <v>7590</v>
      </c>
      <c r="J248" s="342"/>
      <c r="K248" s="347"/>
      <c r="L248" s="345">
        <v>50</v>
      </c>
      <c r="M248" s="354"/>
      <c r="N248" s="346"/>
      <c r="O248" s="346" t="s">
        <v>8664</v>
      </c>
      <c r="P248" s="346"/>
      <c r="Q248" s="347"/>
      <c r="R248" s="291" t="s">
        <v>8150</v>
      </c>
      <c r="S248" s="244"/>
    </row>
    <row r="249" customFormat="false" ht="16.5" hidden="true" customHeight="true" outlineLevel="0" collapsed="false">
      <c r="A249" s="341">
        <v>45930</v>
      </c>
      <c r="B249" s="342" t="s">
        <v>7306</v>
      </c>
      <c r="C249" s="343" t="s">
        <v>7307</v>
      </c>
      <c r="D249" s="343" t="s">
        <v>8669</v>
      </c>
      <c r="E249" s="342">
        <v>8192</v>
      </c>
      <c r="F249" s="342" t="s">
        <v>7383</v>
      </c>
      <c r="G249" s="342" t="s">
        <v>8670</v>
      </c>
      <c r="H249" s="342" t="s">
        <v>7377</v>
      </c>
      <c r="I249" s="342" t="s">
        <v>7590</v>
      </c>
      <c r="J249" s="342"/>
      <c r="K249" s="347"/>
      <c r="L249" s="345"/>
      <c r="M249" s="354"/>
      <c r="N249" s="346"/>
      <c r="O249" s="346"/>
      <c r="P249" s="346"/>
      <c r="Q249" s="347"/>
      <c r="R249" s="291" t="s">
        <v>8150</v>
      </c>
      <c r="S249" s="244"/>
    </row>
    <row r="250" customFormat="false" ht="16.5" hidden="true" customHeight="true" outlineLevel="0" collapsed="false">
      <c r="A250" s="278">
        <v>45930</v>
      </c>
      <c r="B250" s="261" t="s">
        <v>7306</v>
      </c>
      <c r="C250" s="279" t="s">
        <v>7307</v>
      </c>
      <c r="D250" s="279" t="s">
        <v>8672</v>
      </c>
      <c r="E250" s="261">
        <v>15687</v>
      </c>
      <c r="F250" s="261" t="s">
        <v>8673</v>
      </c>
      <c r="G250" s="261" t="s">
        <v>8674</v>
      </c>
      <c r="H250" s="261" t="s">
        <v>7396</v>
      </c>
      <c r="I250" s="261" t="s">
        <v>7612</v>
      </c>
      <c r="J250" s="261"/>
      <c r="K250" s="280"/>
      <c r="L250" s="281"/>
      <c r="M250" s="282"/>
      <c r="N250" s="283"/>
      <c r="O250" s="283"/>
      <c r="P250" s="283"/>
      <c r="Q250" s="280" t="s">
        <v>8675</v>
      </c>
      <c r="R250" s="291" t="s">
        <v>7561</v>
      </c>
      <c r="S250" s="244"/>
    </row>
    <row r="251" customFormat="false" ht="16.5" hidden="true" customHeight="true" outlineLevel="0" collapsed="false">
      <c r="A251" s="341">
        <v>45932</v>
      </c>
      <c r="B251" s="342" t="s">
        <v>7306</v>
      </c>
      <c r="C251" s="343" t="s">
        <v>7307</v>
      </c>
      <c r="D251" s="343" t="s">
        <v>8676</v>
      </c>
      <c r="E251" s="342">
        <v>25321</v>
      </c>
      <c r="F251" s="342" t="s">
        <v>8677</v>
      </c>
      <c r="G251" s="342" t="s">
        <v>8678</v>
      </c>
      <c r="H251" s="342" t="s">
        <v>7411</v>
      </c>
      <c r="I251" s="342" t="s">
        <v>7559</v>
      </c>
      <c r="J251" s="342"/>
      <c r="K251" s="347"/>
      <c r="L251" s="345"/>
      <c r="M251" s="354"/>
      <c r="N251" s="346"/>
      <c r="O251" s="346"/>
      <c r="P251" s="346"/>
      <c r="Q251" s="347"/>
      <c r="R251" s="291" t="s">
        <v>8150</v>
      </c>
      <c r="S251" s="244"/>
    </row>
    <row r="252" customFormat="false" ht="16.5" hidden="true" customHeight="true" outlineLevel="0" collapsed="false">
      <c r="A252" s="341">
        <v>45933</v>
      </c>
      <c r="B252" s="342" t="s">
        <v>7306</v>
      </c>
      <c r="C252" s="343" t="s">
        <v>7307</v>
      </c>
      <c r="D252" s="343" t="s">
        <v>8680</v>
      </c>
      <c r="E252" s="342">
        <v>9539</v>
      </c>
      <c r="F252" s="342" t="s">
        <v>7338</v>
      </c>
      <c r="G252" s="342" t="s">
        <v>8681</v>
      </c>
      <c r="H252" s="342" t="s">
        <v>7411</v>
      </c>
      <c r="I252" s="342" t="s">
        <v>8682</v>
      </c>
      <c r="J252" s="342"/>
      <c r="K252" s="347"/>
      <c r="L252" s="345"/>
      <c r="M252" s="354"/>
      <c r="N252" s="346"/>
      <c r="O252" s="346"/>
      <c r="P252" s="346"/>
      <c r="Q252" s="347"/>
      <c r="R252" s="338" t="s">
        <v>8150</v>
      </c>
      <c r="S252" s="244"/>
    </row>
    <row r="253" customFormat="false" ht="16.5" hidden="true" customHeight="true" outlineLevel="0" collapsed="false">
      <c r="A253" s="278">
        <v>45933</v>
      </c>
      <c r="B253" s="261" t="s">
        <v>7306</v>
      </c>
      <c r="C253" s="279" t="s">
        <v>7307</v>
      </c>
      <c r="D253" s="279" t="s">
        <v>8683</v>
      </c>
      <c r="E253" s="261">
        <v>388</v>
      </c>
      <c r="F253" s="261" t="s">
        <v>8684</v>
      </c>
      <c r="G253" s="261" t="s">
        <v>405</v>
      </c>
      <c r="H253" s="261" t="s">
        <v>7340</v>
      </c>
      <c r="I253" s="261" t="s">
        <v>8685</v>
      </c>
      <c r="J253" s="261"/>
      <c r="K253" s="280"/>
      <c r="L253" s="281"/>
      <c r="M253" s="282"/>
      <c r="N253" s="283"/>
      <c r="O253" s="283" t="s">
        <v>7763</v>
      </c>
      <c r="P253" s="283"/>
      <c r="Q253" s="280" t="s">
        <v>8686</v>
      </c>
      <c r="R253" s="338" t="s">
        <v>7561</v>
      </c>
      <c r="S253" s="244"/>
    </row>
    <row r="254" customFormat="false" ht="16.5" hidden="true" customHeight="true" outlineLevel="0" collapsed="false">
      <c r="A254" s="278">
        <v>45937</v>
      </c>
      <c r="B254" s="261" t="s">
        <v>7306</v>
      </c>
      <c r="C254" s="279" t="s">
        <v>7307</v>
      </c>
      <c r="D254" s="279" t="s">
        <v>8687</v>
      </c>
      <c r="E254" s="261">
        <v>33847</v>
      </c>
      <c r="F254" s="261" t="s">
        <v>8253</v>
      </c>
      <c r="G254" s="261" t="s">
        <v>8031</v>
      </c>
      <c r="H254" s="261" t="s">
        <v>7411</v>
      </c>
      <c r="I254" s="261" t="s">
        <v>8688</v>
      </c>
      <c r="J254" s="261"/>
      <c r="K254" s="280"/>
      <c r="L254" s="281"/>
      <c r="M254" s="282"/>
      <c r="N254" s="283"/>
      <c r="O254" s="283" t="s">
        <v>7763</v>
      </c>
      <c r="P254" s="283" t="s">
        <v>8689</v>
      </c>
      <c r="Q254" s="280" t="s">
        <v>8690</v>
      </c>
      <c r="R254" s="338" t="s">
        <v>7561</v>
      </c>
      <c r="S254" s="244"/>
    </row>
    <row r="255" customFormat="false" ht="16.5" hidden="true" customHeight="true" outlineLevel="0" collapsed="false">
      <c r="A255" s="278"/>
      <c r="B255" s="261"/>
      <c r="C255" s="279"/>
      <c r="D255" s="279"/>
      <c r="E255" s="261"/>
      <c r="F255" s="261"/>
      <c r="G255" s="261"/>
      <c r="H255" s="261"/>
      <c r="I255" s="261"/>
      <c r="J255" s="261"/>
      <c r="K255" s="280"/>
      <c r="L255" s="281"/>
      <c r="M255" s="282"/>
      <c r="N255" s="283"/>
      <c r="O255" s="283"/>
      <c r="P255" s="283"/>
      <c r="Q255" s="280"/>
      <c r="R255" s="281"/>
      <c r="S255" s="244"/>
    </row>
    <row r="256" customFormat="false" ht="16.5" hidden="true" customHeight="true" outlineLevel="0" collapsed="false">
      <c r="A256" s="278"/>
      <c r="B256" s="261"/>
      <c r="C256" s="279"/>
      <c r="D256" s="279"/>
      <c r="E256" s="261"/>
      <c r="F256" s="261"/>
      <c r="G256" s="261"/>
      <c r="H256" s="261"/>
      <c r="I256" s="261"/>
      <c r="J256" s="261"/>
      <c r="K256" s="280"/>
      <c r="L256" s="281"/>
      <c r="M256" s="282"/>
      <c r="N256" s="283"/>
      <c r="O256" s="283"/>
      <c r="P256" s="283"/>
      <c r="Q256" s="280"/>
      <c r="R256" s="281"/>
      <c r="S256" s="244"/>
    </row>
    <row r="257" customFormat="false" ht="16.5" hidden="true" customHeight="true" outlineLevel="0" collapsed="false">
      <c r="A257" s="278"/>
      <c r="B257" s="261"/>
      <c r="C257" s="279"/>
      <c r="D257" s="279"/>
      <c r="E257" s="261"/>
      <c r="F257" s="261"/>
      <c r="G257" s="261"/>
      <c r="H257" s="261"/>
      <c r="I257" s="261"/>
      <c r="J257" s="261"/>
      <c r="K257" s="280"/>
      <c r="L257" s="281" t="n">
        <f aca="false">SUBTOTAL(109,L2:L256)</f>
        <v>35373.91</v>
      </c>
      <c r="M257" s="282"/>
      <c r="N257" s="283"/>
      <c r="O257" s="283"/>
      <c r="P257" s="283"/>
      <c r="Q257" s="280"/>
      <c r="R257" s="281"/>
      <c r="S257" s="244"/>
    </row>
    <row r="258" customFormat="false" ht="16.5" hidden="true" customHeight="true" outlineLevel="0" collapsed="false">
      <c r="A258" s="278"/>
      <c r="B258" s="261"/>
      <c r="C258" s="279"/>
      <c r="D258" s="279"/>
      <c r="E258" s="261"/>
      <c r="F258" s="261"/>
      <c r="G258" s="261"/>
      <c r="H258" s="261"/>
      <c r="I258" s="261"/>
      <c r="J258" s="261"/>
      <c r="K258" s="280"/>
      <c r="L258" s="281"/>
      <c r="M258" s="282"/>
      <c r="N258" s="283"/>
      <c r="O258" s="283"/>
      <c r="P258" s="283"/>
      <c r="Q258" s="280"/>
      <c r="R258" s="281"/>
      <c r="S258" s="244"/>
    </row>
    <row r="259" customFormat="false" ht="16.5" hidden="true" customHeight="true" outlineLevel="0" collapsed="false">
      <c r="A259" s="278"/>
      <c r="B259" s="261"/>
      <c r="C259" s="279"/>
      <c r="D259" s="279"/>
      <c r="E259" s="261"/>
      <c r="F259" s="261"/>
      <c r="G259" s="261"/>
      <c r="H259" s="261"/>
      <c r="I259" s="261"/>
      <c r="J259" s="261"/>
      <c r="K259" s="280"/>
      <c r="L259" s="281"/>
      <c r="M259" s="282"/>
      <c r="N259" s="283"/>
      <c r="O259" s="283"/>
      <c r="P259" s="283"/>
      <c r="Q259" s="280"/>
      <c r="R259" s="281"/>
      <c r="S259" s="244"/>
    </row>
    <row r="260" customFormat="false" ht="16.5" hidden="true" customHeight="true" outlineLevel="0" collapsed="false">
      <c r="A260" s="278"/>
      <c r="B260" s="261"/>
      <c r="C260" s="279"/>
      <c r="D260" s="279"/>
      <c r="E260" s="261"/>
      <c r="F260" s="261"/>
      <c r="G260" s="261"/>
      <c r="H260" s="261"/>
      <c r="I260" s="261"/>
      <c r="J260" s="261"/>
      <c r="K260" s="280"/>
      <c r="L260" s="281"/>
      <c r="M260" s="282"/>
      <c r="N260" s="283"/>
      <c r="O260" s="283"/>
      <c r="P260" s="283"/>
      <c r="Q260" s="280"/>
      <c r="R260" s="281"/>
      <c r="S260" s="244"/>
    </row>
    <row r="261" customFormat="false" ht="16.5" hidden="true" customHeight="true" outlineLevel="0" collapsed="false">
      <c r="A261" s="278"/>
      <c r="B261" s="261"/>
      <c r="C261" s="279"/>
      <c r="D261" s="279"/>
      <c r="E261" s="261"/>
      <c r="F261" s="261"/>
      <c r="G261" s="261"/>
      <c r="H261" s="261"/>
      <c r="I261" s="261"/>
      <c r="J261" s="261"/>
      <c r="K261" s="280"/>
      <c r="L261" s="281"/>
      <c r="M261" s="282"/>
      <c r="N261" s="283"/>
      <c r="O261" s="283"/>
      <c r="P261" s="283"/>
      <c r="Q261" s="280"/>
      <c r="R261" s="281"/>
      <c r="S261" s="244"/>
    </row>
    <row r="262" customFormat="false" ht="16.5" hidden="true" customHeight="true" outlineLevel="0" collapsed="false">
      <c r="A262" s="278"/>
      <c r="B262" s="261"/>
      <c r="C262" s="279"/>
      <c r="D262" s="279"/>
      <c r="E262" s="261"/>
      <c r="F262" s="261"/>
      <c r="G262" s="261"/>
      <c r="H262" s="261"/>
      <c r="I262" s="261"/>
      <c r="J262" s="261"/>
      <c r="K262" s="280"/>
      <c r="L262" s="281"/>
      <c r="M262" s="282"/>
      <c r="N262" s="283"/>
      <c r="O262" s="283"/>
      <c r="P262" s="283"/>
      <c r="Q262" s="280"/>
      <c r="R262" s="281"/>
      <c r="S262" s="244"/>
    </row>
    <row r="263" customFormat="false" ht="16.5" hidden="true" customHeight="true" outlineLevel="0" collapsed="false">
      <c r="A263" s="278"/>
      <c r="B263" s="261"/>
      <c r="C263" s="279"/>
      <c r="D263" s="279"/>
      <c r="E263" s="261"/>
      <c r="F263" s="261"/>
      <c r="G263" s="261"/>
      <c r="H263" s="261"/>
      <c r="I263" s="261"/>
      <c r="J263" s="261"/>
      <c r="K263" s="280"/>
      <c r="L263" s="281"/>
      <c r="M263" s="282"/>
      <c r="N263" s="283"/>
      <c r="O263" s="283"/>
      <c r="P263" s="283"/>
      <c r="Q263" s="280"/>
      <c r="R263" s="281"/>
      <c r="S263" s="244"/>
    </row>
    <row r="264" customFormat="false" ht="16.5" hidden="true" customHeight="true" outlineLevel="0" collapsed="false">
      <c r="A264" s="278"/>
      <c r="B264" s="261"/>
      <c r="C264" s="279"/>
      <c r="D264" s="279"/>
      <c r="E264" s="261"/>
      <c r="F264" s="261"/>
      <c r="G264" s="261"/>
      <c r="H264" s="261"/>
      <c r="I264" s="261"/>
      <c r="J264" s="261"/>
      <c r="K264" s="280"/>
      <c r="L264" s="281"/>
      <c r="M264" s="282"/>
      <c r="N264" s="283"/>
      <c r="O264" s="283"/>
      <c r="P264" s="283"/>
      <c r="Q264" s="280"/>
      <c r="R264" s="281"/>
      <c r="S264" s="244"/>
    </row>
    <row r="265" customFormat="false" ht="16.5" hidden="true" customHeight="true" outlineLevel="0" collapsed="false">
      <c r="A265" s="278"/>
      <c r="B265" s="261"/>
      <c r="C265" s="279"/>
      <c r="D265" s="279"/>
      <c r="E265" s="261"/>
      <c r="F265" s="261"/>
      <c r="G265" s="261"/>
      <c r="H265" s="261"/>
      <c r="I265" s="261"/>
      <c r="J265" s="261"/>
      <c r="K265" s="280"/>
      <c r="L265" s="281"/>
      <c r="M265" s="282"/>
      <c r="N265" s="283"/>
      <c r="O265" s="283"/>
      <c r="P265" s="283"/>
      <c r="Q265" s="280"/>
      <c r="R265" s="281"/>
      <c r="S265" s="244"/>
    </row>
    <row r="266" customFormat="false" ht="16.5" hidden="true" customHeight="true" outlineLevel="0" collapsed="false">
      <c r="A266" s="278"/>
      <c r="B266" s="261"/>
      <c r="C266" s="279"/>
      <c r="D266" s="279"/>
      <c r="E266" s="261"/>
      <c r="F266" s="261"/>
      <c r="G266" s="261"/>
      <c r="H266" s="261"/>
      <c r="I266" s="261"/>
      <c r="J266" s="261"/>
      <c r="K266" s="280"/>
      <c r="L266" s="281"/>
      <c r="M266" s="282"/>
      <c r="N266" s="283"/>
      <c r="O266" s="283"/>
      <c r="P266" s="283"/>
      <c r="Q266" s="280"/>
      <c r="R266" s="281"/>
      <c r="S266" s="244"/>
    </row>
    <row r="267" customFormat="false" ht="16.5" hidden="true" customHeight="true" outlineLevel="0" collapsed="false">
      <c r="A267" s="278"/>
      <c r="B267" s="261"/>
      <c r="C267" s="279"/>
      <c r="D267" s="279"/>
      <c r="E267" s="261"/>
      <c r="F267" s="261"/>
      <c r="G267" s="261"/>
      <c r="H267" s="261"/>
      <c r="I267" s="261"/>
      <c r="J267" s="261"/>
      <c r="K267" s="280"/>
      <c r="L267" s="281"/>
      <c r="M267" s="282"/>
      <c r="N267" s="283"/>
      <c r="O267" s="283"/>
      <c r="P267" s="283"/>
      <c r="Q267" s="280"/>
      <c r="R267" s="281"/>
      <c r="S267" s="244"/>
    </row>
    <row r="268" customFormat="false" ht="16.5" hidden="true" customHeight="true" outlineLevel="0" collapsed="false">
      <c r="A268" s="278"/>
      <c r="B268" s="261"/>
      <c r="C268" s="279"/>
      <c r="D268" s="279"/>
      <c r="E268" s="261"/>
      <c r="F268" s="261"/>
      <c r="G268" s="261"/>
      <c r="H268" s="261"/>
      <c r="I268" s="261"/>
      <c r="J268" s="261"/>
      <c r="K268" s="280"/>
      <c r="L268" s="281"/>
      <c r="M268" s="282"/>
      <c r="N268" s="283"/>
      <c r="O268" s="283"/>
      <c r="P268" s="283"/>
      <c r="Q268" s="280"/>
      <c r="R268" s="281"/>
      <c r="S268" s="244"/>
    </row>
    <row r="269" customFormat="false" ht="16.5" hidden="true" customHeight="true" outlineLevel="0" collapsed="false">
      <c r="A269" s="278"/>
      <c r="B269" s="261"/>
      <c r="C269" s="279"/>
      <c r="D269" s="279"/>
      <c r="E269" s="261"/>
      <c r="F269" s="261"/>
      <c r="G269" s="261"/>
      <c r="H269" s="261"/>
      <c r="I269" s="261"/>
      <c r="J269" s="261"/>
      <c r="K269" s="280"/>
      <c r="L269" s="281"/>
      <c r="M269" s="282"/>
      <c r="N269" s="283"/>
      <c r="O269" s="283"/>
      <c r="P269" s="283"/>
      <c r="Q269" s="280"/>
      <c r="R269" s="281"/>
      <c r="S269" s="244"/>
    </row>
    <row r="270" customFormat="false" ht="16.5" hidden="true" customHeight="true" outlineLevel="0" collapsed="false">
      <c r="A270" s="278"/>
      <c r="B270" s="261"/>
      <c r="C270" s="279"/>
      <c r="D270" s="279"/>
      <c r="E270" s="261"/>
      <c r="F270" s="261"/>
      <c r="G270" s="261"/>
      <c r="H270" s="261"/>
      <c r="I270" s="261"/>
      <c r="J270" s="261"/>
      <c r="K270" s="280"/>
      <c r="L270" s="281"/>
      <c r="M270" s="282"/>
      <c r="N270" s="283"/>
      <c r="O270" s="283"/>
      <c r="P270" s="283"/>
      <c r="Q270" s="280"/>
      <c r="R270" s="281"/>
      <c r="S270" s="244"/>
    </row>
    <row r="271" customFormat="false" ht="16.5" hidden="true" customHeight="true" outlineLevel="0" collapsed="false">
      <c r="A271" s="278"/>
      <c r="B271" s="261"/>
      <c r="C271" s="279"/>
      <c r="D271" s="279"/>
      <c r="E271" s="261"/>
      <c r="F271" s="261"/>
      <c r="G271" s="261"/>
      <c r="H271" s="261"/>
      <c r="I271" s="261"/>
      <c r="J271" s="261"/>
      <c r="K271" s="280"/>
      <c r="L271" s="281"/>
      <c r="M271" s="282"/>
      <c r="N271" s="283"/>
      <c r="O271" s="283"/>
      <c r="P271" s="283"/>
      <c r="Q271" s="280"/>
      <c r="R271" s="281"/>
      <c r="S271" s="244"/>
    </row>
    <row r="272" customFormat="false" ht="16.5" hidden="true" customHeight="true" outlineLevel="0" collapsed="false">
      <c r="A272" s="278"/>
      <c r="B272" s="261"/>
      <c r="C272" s="279"/>
      <c r="D272" s="279"/>
      <c r="E272" s="261"/>
      <c r="F272" s="261"/>
      <c r="G272" s="261"/>
      <c r="H272" s="261"/>
      <c r="I272" s="261"/>
      <c r="J272" s="261"/>
      <c r="K272" s="280"/>
      <c r="L272" s="281"/>
      <c r="M272" s="282"/>
      <c r="N272" s="283"/>
      <c r="O272" s="283"/>
      <c r="P272" s="283"/>
      <c r="Q272" s="280"/>
      <c r="R272" s="281"/>
      <c r="S272" s="244"/>
    </row>
    <row r="273" customFormat="false" ht="16.5" hidden="true" customHeight="true" outlineLevel="0" collapsed="false">
      <c r="A273" s="278"/>
      <c r="B273" s="261"/>
      <c r="C273" s="279"/>
      <c r="D273" s="279"/>
      <c r="E273" s="261"/>
      <c r="F273" s="261"/>
      <c r="G273" s="261"/>
      <c r="H273" s="261"/>
      <c r="I273" s="261"/>
      <c r="J273" s="261"/>
      <c r="K273" s="280"/>
      <c r="L273" s="281"/>
      <c r="M273" s="282"/>
      <c r="N273" s="283"/>
      <c r="O273" s="283"/>
      <c r="P273" s="283"/>
      <c r="Q273" s="280"/>
      <c r="R273" s="281"/>
      <c r="S273" s="244"/>
    </row>
    <row r="274" customFormat="false" ht="16.5" hidden="true" customHeight="true" outlineLevel="0" collapsed="false">
      <c r="A274" s="278"/>
      <c r="B274" s="261"/>
      <c r="C274" s="279"/>
      <c r="D274" s="279"/>
      <c r="E274" s="261"/>
      <c r="F274" s="261"/>
      <c r="G274" s="261"/>
      <c r="H274" s="261"/>
      <c r="I274" s="261"/>
      <c r="J274" s="261"/>
      <c r="K274" s="280"/>
      <c r="L274" s="281"/>
      <c r="M274" s="282"/>
      <c r="N274" s="283"/>
      <c r="O274" s="283"/>
      <c r="P274" s="283"/>
      <c r="Q274" s="280"/>
      <c r="R274" s="281"/>
      <c r="S274" s="244"/>
    </row>
    <row r="275" customFormat="false" ht="16.5" hidden="true" customHeight="true" outlineLevel="0" collapsed="false">
      <c r="A275" s="278"/>
      <c r="B275" s="261"/>
      <c r="C275" s="279"/>
      <c r="D275" s="279"/>
      <c r="E275" s="261"/>
      <c r="F275" s="261"/>
      <c r="G275" s="261"/>
      <c r="H275" s="261"/>
      <c r="I275" s="261"/>
      <c r="J275" s="261"/>
      <c r="K275" s="280"/>
      <c r="L275" s="281"/>
      <c r="M275" s="282"/>
      <c r="N275" s="283"/>
      <c r="O275" s="283"/>
      <c r="P275" s="283"/>
      <c r="Q275" s="280"/>
      <c r="R275" s="281"/>
      <c r="S275" s="244"/>
    </row>
    <row r="276" customFormat="false" ht="16.5" hidden="true" customHeight="true" outlineLevel="0" collapsed="false">
      <c r="A276" s="278"/>
      <c r="B276" s="261"/>
      <c r="C276" s="279"/>
      <c r="D276" s="279"/>
      <c r="E276" s="261"/>
      <c r="F276" s="261"/>
      <c r="G276" s="261"/>
      <c r="H276" s="261"/>
      <c r="I276" s="261"/>
      <c r="J276" s="261"/>
      <c r="K276" s="280"/>
      <c r="L276" s="281"/>
      <c r="M276" s="282"/>
      <c r="N276" s="283"/>
      <c r="O276" s="283"/>
      <c r="P276" s="283"/>
      <c r="Q276" s="280"/>
      <c r="R276" s="281"/>
      <c r="S276" s="244"/>
    </row>
    <row r="277" customFormat="false" ht="16.5" hidden="true" customHeight="true" outlineLevel="0" collapsed="false">
      <c r="A277" s="278"/>
      <c r="B277" s="261"/>
      <c r="C277" s="279"/>
      <c r="D277" s="279"/>
      <c r="E277" s="261"/>
      <c r="F277" s="261"/>
      <c r="G277" s="261"/>
      <c r="H277" s="261"/>
      <c r="I277" s="261"/>
      <c r="J277" s="261"/>
      <c r="K277" s="280"/>
      <c r="L277" s="281"/>
      <c r="M277" s="282"/>
      <c r="N277" s="283"/>
      <c r="O277" s="283"/>
      <c r="P277" s="283"/>
      <c r="Q277" s="280"/>
      <c r="R277" s="281"/>
      <c r="S277" s="244"/>
    </row>
    <row r="278" customFormat="false" ht="16.5" hidden="true" customHeight="true" outlineLevel="0" collapsed="false">
      <c r="A278" s="278"/>
      <c r="B278" s="261"/>
      <c r="C278" s="279"/>
      <c r="D278" s="279"/>
      <c r="E278" s="261"/>
      <c r="F278" s="261"/>
      <c r="G278" s="261"/>
      <c r="H278" s="261"/>
      <c r="I278" s="261"/>
      <c r="J278" s="261"/>
      <c r="K278" s="280"/>
      <c r="L278" s="281"/>
      <c r="M278" s="282"/>
      <c r="N278" s="283"/>
      <c r="O278" s="283"/>
      <c r="P278" s="283"/>
      <c r="Q278" s="280"/>
      <c r="R278" s="281"/>
      <c r="S278" s="244"/>
    </row>
    <row r="279" customFormat="false" ht="16.5" hidden="true" customHeight="true" outlineLevel="0" collapsed="false">
      <c r="A279" s="278"/>
      <c r="B279" s="261"/>
      <c r="C279" s="279"/>
      <c r="D279" s="279"/>
      <c r="E279" s="261"/>
      <c r="F279" s="261"/>
      <c r="G279" s="261"/>
      <c r="H279" s="261"/>
      <c r="I279" s="261"/>
      <c r="J279" s="261"/>
      <c r="K279" s="280"/>
      <c r="L279" s="281"/>
      <c r="M279" s="282"/>
      <c r="N279" s="283"/>
      <c r="O279" s="283"/>
      <c r="P279" s="283"/>
      <c r="Q279" s="280"/>
      <c r="R279" s="281"/>
      <c r="S279" s="244"/>
    </row>
    <row r="280" customFormat="false" ht="16.5" hidden="true" customHeight="true" outlineLevel="0" collapsed="false">
      <c r="A280" s="278"/>
      <c r="B280" s="261"/>
      <c r="C280" s="279"/>
      <c r="D280" s="279"/>
      <c r="E280" s="261"/>
      <c r="F280" s="261"/>
      <c r="G280" s="261"/>
      <c r="H280" s="261"/>
      <c r="I280" s="261"/>
      <c r="J280" s="261"/>
      <c r="K280" s="280"/>
      <c r="L280" s="281"/>
      <c r="M280" s="282"/>
      <c r="N280" s="283"/>
      <c r="O280" s="283"/>
      <c r="P280" s="283"/>
      <c r="Q280" s="280"/>
      <c r="R280" s="281"/>
      <c r="S280" s="244"/>
    </row>
    <row r="281" customFormat="false" ht="16.5" hidden="true" customHeight="true" outlineLevel="0" collapsed="false">
      <c r="A281" s="278"/>
      <c r="B281" s="261"/>
      <c r="C281" s="279"/>
      <c r="D281" s="279"/>
      <c r="E281" s="261"/>
      <c r="F281" s="261"/>
      <c r="G281" s="261"/>
      <c r="H281" s="261"/>
      <c r="I281" s="261"/>
      <c r="J281" s="261"/>
      <c r="K281" s="280"/>
      <c r="L281" s="281"/>
      <c r="M281" s="282"/>
      <c r="N281" s="283"/>
      <c r="O281" s="283"/>
      <c r="P281" s="283"/>
      <c r="Q281" s="280"/>
      <c r="R281" s="281"/>
      <c r="S281" s="244"/>
    </row>
    <row r="282" customFormat="false" ht="16.5" hidden="true" customHeight="true" outlineLevel="0" collapsed="false">
      <c r="A282" s="278"/>
      <c r="B282" s="261"/>
      <c r="C282" s="279"/>
      <c r="D282" s="279"/>
      <c r="E282" s="261"/>
      <c r="F282" s="261"/>
      <c r="G282" s="261"/>
      <c r="H282" s="261"/>
      <c r="I282" s="261"/>
      <c r="J282" s="261"/>
      <c r="K282" s="280"/>
      <c r="L282" s="281"/>
      <c r="M282" s="282"/>
      <c r="N282" s="283"/>
      <c r="O282" s="283"/>
      <c r="P282" s="283"/>
      <c r="Q282" s="280"/>
      <c r="R282" s="281"/>
      <c r="S282" s="244"/>
    </row>
    <row r="283" customFormat="false" ht="16.5" hidden="true" customHeight="true" outlineLevel="0" collapsed="false">
      <c r="A283" s="278"/>
      <c r="B283" s="261"/>
      <c r="C283" s="279"/>
      <c r="D283" s="279"/>
      <c r="E283" s="261"/>
      <c r="F283" s="261"/>
      <c r="G283" s="261"/>
      <c r="H283" s="261"/>
      <c r="I283" s="261"/>
      <c r="J283" s="261"/>
      <c r="K283" s="280"/>
      <c r="L283" s="281"/>
      <c r="M283" s="282"/>
      <c r="N283" s="283"/>
      <c r="O283" s="283"/>
      <c r="P283" s="283"/>
      <c r="Q283" s="280"/>
      <c r="R283" s="281"/>
      <c r="S283" s="244"/>
    </row>
    <row r="284" customFormat="false" ht="16.5" hidden="true" customHeight="true" outlineLevel="0" collapsed="false">
      <c r="A284" s="278"/>
      <c r="B284" s="261"/>
      <c r="C284" s="279"/>
      <c r="D284" s="279"/>
      <c r="E284" s="261"/>
      <c r="F284" s="261"/>
      <c r="G284" s="261"/>
      <c r="H284" s="261"/>
      <c r="I284" s="261"/>
      <c r="J284" s="261"/>
      <c r="K284" s="280"/>
      <c r="L284" s="281"/>
      <c r="M284" s="282"/>
      <c r="N284" s="283"/>
      <c r="O284" s="283"/>
      <c r="P284" s="283"/>
      <c r="Q284" s="280"/>
      <c r="R284" s="281"/>
      <c r="S284" s="244"/>
    </row>
    <row r="285" customFormat="false" ht="16.5" hidden="true" customHeight="true" outlineLevel="0" collapsed="false">
      <c r="A285" s="278"/>
      <c r="B285" s="261"/>
      <c r="C285" s="279"/>
      <c r="D285" s="279"/>
      <c r="E285" s="261"/>
      <c r="F285" s="261"/>
      <c r="G285" s="261"/>
      <c r="H285" s="261"/>
      <c r="I285" s="261"/>
      <c r="J285" s="261"/>
      <c r="K285" s="280"/>
      <c r="L285" s="281"/>
      <c r="M285" s="282"/>
      <c r="N285" s="283"/>
      <c r="O285" s="283"/>
      <c r="P285" s="283"/>
      <c r="Q285" s="280"/>
      <c r="R285" s="281"/>
      <c r="S285" s="244"/>
    </row>
    <row r="286" customFormat="false" ht="16.5" hidden="true" customHeight="true" outlineLevel="0" collapsed="false">
      <c r="A286" s="278"/>
      <c r="B286" s="261"/>
      <c r="C286" s="279"/>
      <c r="D286" s="279"/>
      <c r="E286" s="261"/>
      <c r="F286" s="261"/>
      <c r="G286" s="261"/>
      <c r="H286" s="261"/>
      <c r="I286" s="261"/>
      <c r="J286" s="261"/>
      <c r="K286" s="280"/>
      <c r="L286" s="281"/>
      <c r="M286" s="282"/>
      <c r="N286" s="283"/>
      <c r="O286" s="283"/>
      <c r="P286" s="283"/>
      <c r="Q286" s="280"/>
      <c r="R286" s="281"/>
      <c r="S286" s="244"/>
    </row>
    <row r="287" customFormat="false" ht="16.5" hidden="true" customHeight="true" outlineLevel="0" collapsed="false">
      <c r="A287" s="278"/>
      <c r="B287" s="261"/>
      <c r="C287" s="279"/>
      <c r="D287" s="279"/>
      <c r="E287" s="261"/>
      <c r="F287" s="261"/>
      <c r="G287" s="261"/>
      <c r="H287" s="261"/>
      <c r="I287" s="261"/>
      <c r="J287" s="261"/>
      <c r="K287" s="280"/>
      <c r="L287" s="281"/>
      <c r="M287" s="282"/>
      <c r="N287" s="283"/>
      <c r="O287" s="283"/>
      <c r="P287" s="283"/>
      <c r="Q287" s="280"/>
      <c r="R287" s="281"/>
      <c r="S287" s="244"/>
    </row>
    <row r="288" customFormat="false" ht="16.5" hidden="true" customHeight="true" outlineLevel="0" collapsed="false">
      <c r="A288" s="278"/>
      <c r="B288" s="261"/>
      <c r="C288" s="279"/>
      <c r="D288" s="279"/>
      <c r="E288" s="261"/>
      <c r="F288" s="261"/>
      <c r="G288" s="261"/>
      <c r="H288" s="261"/>
      <c r="I288" s="261"/>
      <c r="J288" s="261"/>
      <c r="K288" s="280"/>
      <c r="L288" s="281"/>
      <c r="M288" s="282"/>
      <c r="N288" s="283"/>
      <c r="O288" s="283"/>
      <c r="P288" s="283"/>
      <c r="Q288" s="280"/>
      <c r="R288" s="281"/>
      <c r="S288" s="244"/>
    </row>
    <row r="289" customFormat="false" ht="16.5" hidden="true" customHeight="true" outlineLevel="0" collapsed="false">
      <c r="A289" s="278"/>
      <c r="B289" s="261"/>
      <c r="C289" s="279"/>
      <c r="D289" s="279"/>
      <c r="E289" s="261"/>
      <c r="F289" s="261"/>
      <c r="G289" s="261"/>
      <c r="H289" s="261"/>
      <c r="I289" s="261"/>
      <c r="J289" s="261"/>
      <c r="K289" s="280"/>
      <c r="L289" s="281"/>
      <c r="M289" s="282"/>
      <c r="N289" s="283"/>
      <c r="O289" s="283"/>
      <c r="P289" s="283"/>
      <c r="Q289" s="280"/>
      <c r="R289" s="281"/>
      <c r="S289" s="244"/>
    </row>
    <row r="290" customFormat="false" ht="16.5" hidden="true" customHeight="true" outlineLevel="0" collapsed="false">
      <c r="A290" s="278"/>
      <c r="B290" s="261"/>
      <c r="C290" s="279"/>
      <c r="D290" s="279"/>
      <c r="E290" s="261"/>
      <c r="F290" s="261"/>
      <c r="G290" s="261"/>
      <c r="H290" s="261"/>
      <c r="I290" s="261"/>
      <c r="J290" s="261"/>
      <c r="K290" s="280"/>
      <c r="L290" s="281"/>
      <c r="M290" s="282"/>
      <c r="N290" s="283"/>
      <c r="O290" s="283"/>
      <c r="P290" s="283"/>
      <c r="Q290" s="280"/>
      <c r="R290" s="281"/>
      <c r="S290" s="244"/>
    </row>
    <row r="291" customFormat="false" ht="16.5" hidden="true" customHeight="true" outlineLevel="0" collapsed="false">
      <c r="A291" s="278"/>
      <c r="B291" s="261"/>
      <c r="C291" s="279"/>
      <c r="D291" s="279"/>
      <c r="E291" s="261"/>
      <c r="F291" s="261"/>
      <c r="G291" s="261"/>
      <c r="H291" s="261"/>
      <c r="I291" s="261"/>
      <c r="J291" s="261"/>
      <c r="K291" s="280"/>
      <c r="L291" s="281"/>
      <c r="M291" s="282"/>
      <c r="N291" s="283"/>
      <c r="O291" s="283"/>
      <c r="P291" s="283"/>
      <c r="Q291" s="280"/>
      <c r="R291" s="281"/>
      <c r="S291" s="244"/>
    </row>
    <row r="292" customFormat="false" ht="16.5" hidden="true" customHeight="true" outlineLevel="0" collapsed="false">
      <c r="A292" s="278"/>
      <c r="B292" s="261"/>
      <c r="C292" s="279"/>
      <c r="D292" s="279"/>
      <c r="E292" s="261"/>
      <c r="F292" s="261"/>
      <c r="G292" s="261"/>
      <c r="H292" s="261"/>
      <c r="I292" s="261"/>
      <c r="J292" s="261"/>
      <c r="K292" s="280"/>
      <c r="L292" s="281"/>
      <c r="M292" s="282"/>
      <c r="N292" s="283"/>
      <c r="O292" s="283"/>
      <c r="P292" s="283"/>
      <c r="Q292" s="280"/>
      <c r="R292" s="281"/>
      <c r="S292" s="244"/>
    </row>
    <row r="293" customFormat="false" ht="16.5" hidden="true" customHeight="true" outlineLevel="0" collapsed="false">
      <c r="A293" s="278"/>
      <c r="B293" s="261"/>
      <c r="C293" s="279"/>
      <c r="D293" s="279"/>
      <c r="E293" s="261"/>
      <c r="F293" s="261"/>
      <c r="G293" s="261"/>
      <c r="H293" s="261"/>
      <c r="I293" s="261"/>
      <c r="J293" s="261"/>
      <c r="K293" s="280"/>
      <c r="L293" s="281"/>
      <c r="M293" s="282"/>
      <c r="N293" s="283"/>
      <c r="O293" s="283"/>
      <c r="P293" s="283"/>
      <c r="Q293" s="280"/>
      <c r="R293" s="281"/>
      <c r="S293" s="244"/>
    </row>
    <row r="294" customFormat="false" ht="16.5" hidden="true" customHeight="true" outlineLevel="0" collapsed="false">
      <c r="A294" s="278"/>
      <c r="B294" s="261"/>
      <c r="C294" s="279"/>
      <c r="D294" s="279"/>
      <c r="E294" s="261"/>
      <c r="F294" s="261"/>
      <c r="G294" s="261"/>
      <c r="H294" s="261"/>
      <c r="I294" s="261"/>
      <c r="J294" s="261"/>
      <c r="K294" s="280"/>
      <c r="L294" s="281"/>
      <c r="M294" s="282"/>
      <c r="N294" s="283"/>
      <c r="O294" s="283"/>
      <c r="P294" s="283"/>
      <c r="Q294" s="280"/>
      <c r="R294" s="281"/>
      <c r="S294" s="244"/>
    </row>
    <row r="295" customFormat="false" ht="16.5" hidden="true" customHeight="true" outlineLevel="0" collapsed="false">
      <c r="A295" s="278"/>
      <c r="B295" s="261"/>
      <c r="C295" s="279"/>
      <c r="D295" s="279"/>
      <c r="E295" s="261"/>
      <c r="F295" s="261"/>
      <c r="G295" s="261"/>
      <c r="H295" s="261"/>
      <c r="I295" s="261"/>
      <c r="J295" s="261"/>
      <c r="K295" s="280"/>
      <c r="L295" s="281"/>
      <c r="M295" s="282"/>
      <c r="N295" s="283"/>
      <c r="O295" s="283"/>
      <c r="P295" s="283"/>
      <c r="Q295" s="280"/>
      <c r="R295" s="281"/>
      <c r="S295" s="244"/>
    </row>
    <row r="296" customFormat="false" ht="16.5" hidden="true" customHeight="true" outlineLevel="0" collapsed="false">
      <c r="A296" s="278"/>
      <c r="B296" s="261"/>
      <c r="C296" s="279"/>
      <c r="D296" s="279"/>
      <c r="E296" s="261"/>
      <c r="F296" s="261"/>
      <c r="G296" s="261"/>
      <c r="H296" s="261"/>
      <c r="I296" s="261"/>
      <c r="J296" s="261"/>
      <c r="K296" s="280"/>
      <c r="L296" s="281"/>
      <c r="M296" s="282"/>
      <c r="N296" s="283"/>
      <c r="O296" s="283"/>
      <c r="P296" s="283"/>
      <c r="Q296" s="280"/>
      <c r="R296" s="281"/>
      <c r="S296" s="244"/>
    </row>
    <row r="297" customFormat="false" ht="16.5" hidden="true" customHeight="true" outlineLevel="0" collapsed="false">
      <c r="A297" s="278"/>
      <c r="B297" s="261"/>
      <c r="C297" s="279"/>
      <c r="D297" s="279"/>
      <c r="E297" s="261"/>
      <c r="F297" s="261"/>
      <c r="G297" s="261"/>
      <c r="H297" s="261"/>
      <c r="I297" s="261"/>
      <c r="J297" s="261"/>
      <c r="K297" s="280"/>
      <c r="L297" s="281"/>
      <c r="M297" s="282"/>
      <c r="N297" s="283"/>
      <c r="O297" s="283"/>
      <c r="P297" s="283"/>
      <c r="Q297" s="280"/>
      <c r="R297" s="281"/>
      <c r="S297" s="244"/>
    </row>
    <row r="298" customFormat="false" ht="16.5" hidden="true" customHeight="true" outlineLevel="0" collapsed="false">
      <c r="A298" s="278"/>
      <c r="B298" s="261"/>
      <c r="C298" s="279"/>
      <c r="D298" s="279"/>
      <c r="E298" s="261"/>
      <c r="F298" s="261"/>
      <c r="G298" s="261"/>
      <c r="H298" s="261"/>
      <c r="I298" s="261"/>
      <c r="J298" s="261"/>
      <c r="K298" s="280"/>
      <c r="L298" s="281"/>
      <c r="M298" s="282"/>
      <c r="N298" s="283"/>
      <c r="O298" s="283"/>
      <c r="P298" s="283"/>
      <c r="Q298" s="280"/>
      <c r="R298" s="281"/>
      <c r="S298" s="244"/>
    </row>
    <row r="299" customFormat="false" ht="16.5" hidden="true" customHeight="true" outlineLevel="0" collapsed="false">
      <c r="A299" s="278"/>
      <c r="B299" s="261"/>
      <c r="C299" s="279"/>
      <c r="D299" s="279"/>
      <c r="E299" s="261"/>
      <c r="F299" s="261"/>
      <c r="G299" s="261"/>
      <c r="H299" s="261"/>
      <c r="I299" s="261"/>
      <c r="J299" s="261"/>
      <c r="K299" s="280"/>
      <c r="L299" s="281"/>
      <c r="M299" s="282"/>
      <c r="N299" s="283"/>
      <c r="O299" s="283"/>
      <c r="P299" s="283"/>
      <c r="Q299" s="280"/>
      <c r="R299" s="281"/>
      <c r="S299" s="244"/>
    </row>
    <row r="300" customFormat="false" ht="16.5" hidden="true" customHeight="true" outlineLevel="0" collapsed="false">
      <c r="A300" s="278"/>
      <c r="B300" s="261"/>
      <c r="C300" s="279"/>
      <c r="D300" s="279"/>
      <c r="E300" s="261"/>
      <c r="F300" s="261"/>
      <c r="G300" s="261"/>
      <c r="H300" s="261"/>
      <c r="I300" s="261"/>
      <c r="J300" s="261"/>
      <c r="K300" s="280"/>
      <c r="L300" s="281"/>
      <c r="M300" s="282"/>
      <c r="N300" s="283"/>
      <c r="O300" s="283"/>
      <c r="P300" s="283"/>
      <c r="Q300" s="280"/>
      <c r="R300" s="281"/>
      <c r="S300" s="244"/>
    </row>
    <row r="301" customFormat="false" ht="16.5" hidden="true" customHeight="true" outlineLevel="0" collapsed="false">
      <c r="A301" s="278"/>
      <c r="B301" s="261"/>
      <c r="C301" s="279"/>
      <c r="D301" s="279"/>
      <c r="E301" s="261"/>
      <c r="F301" s="261"/>
      <c r="G301" s="261"/>
      <c r="H301" s="261"/>
      <c r="I301" s="261"/>
      <c r="J301" s="261"/>
      <c r="K301" s="280"/>
      <c r="L301" s="281"/>
      <c r="M301" s="282"/>
      <c r="N301" s="283"/>
      <c r="O301" s="283"/>
      <c r="P301" s="283"/>
      <c r="Q301" s="280"/>
      <c r="R301" s="281"/>
      <c r="S301" s="244"/>
    </row>
    <row r="302" customFormat="false" ht="16.5" hidden="true" customHeight="true" outlineLevel="0" collapsed="false">
      <c r="A302" s="278"/>
      <c r="B302" s="261"/>
      <c r="C302" s="279"/>
      <c r="D302" s="279"/>
      <c r="E302" s="261"/>
      <c r="F302" s="261"/>
      <c r="G302" s="261"/>
      <c r="H302" s="261"/>
      <c r="I302" s="261"/>
      <c r="J302" s="261"/>
      <c r="K302" s="280"/>
      <c r="L302" s="281"/>
      <c r="M302" s="282"/>
      <c r="N302" s="283"/>
      <c r="O302" s="283"/>
      <c r="P302" s="283"/>
      <c r="Q302" s="280"/>
      <c r="R302" s="281"/>
      <c r="S302" s="244"/>
    </row>
    <row r="303" customFormat="false" ht="16.5" hidden="true" customHeight="true" outlineLevel="0" collapsed="false">
      <c r="A303" s="278"/>
      <c r="B303" s="261"/>
      <c r="C303" s="279"/>
      <c r="D303" s="279"/>
      <c r="E303" s="261"/>
      <c r="F303" s="261"/>
      <c r="G303" s="261"/>
      <c r="H303" s="261"/>
      <c r="I303" s="261"/>
      <c r="J303" s="261"/>
      <c r="K303" s="280"/>
      <c r="L303" s="281"/>
      <c r="M303" s="282"/>
      <c r="N303" s="283"/>
      <c r="O303" s="283"/>
      <c r="P303" s="283"/>
      <c r="Q303" s="280"/>
      <c r="R303" s="281"/>
      <c r="S303" s="244"/>
    </row>
    <row r="304" customFormat="false" ht="16.5" hidden="true" customHeight="true" outlineLevel="0" collapsed="false">
      <c r="A304" s="278"/>
      <c r="B304" s="261"/>
      <c r="C304" s="279"/>
      <c r="D304" s="279"/>
      <c r="E304" s="261"/>
      <c r="F304" s="261"/>
      <c r="G304" s="261"/>
      <c r="H304" s="261"/>
      <c r="I304" s="261"/>
      <c r="J304" s="261"/>
      <c r="K304" s="280"/>
      <c r="L304" s="281"/>
      <c r="M304" s="282"/>
      <c r="N304" s="283"/>
      <c r="O304" s="283"/>
      <c r="P304" s="283"/>
      <c r="Q304" s="280"/>
      <c r="R304" s="281"/>
      <c r="S304" s="244"/>
    </row>
    <row r="305" customFormat="false" ht="16.5" hidden="true" customHeight="true" outlineLevel="0" collapsed="false">
      <c r="A305" s="278"/>
      <c r="B305" s="261"/>
      <c r="C305" s="279"/>
      <c r="D305" s="279"/>
      <c r="E305" s="261"/>
      <c r="F305" s="261"/>
      <c r="G305" s="261"/>
      <c r="H305" s="261"/>
      <c r="I305" s="261"/>
      <c r="J305" s="261"/>
      <c r="K305" s="280"/>
      <c r="L305" s="281"/>
      <c r="M305" s="282"/>
      <c r="N305" s="283"/>
      <c r="O305" s="283"/>
      <c r="P305" s="283"/>
      <c r="Q305" s="280"/>
      <c r="R305" s="281"/>
      <c r="S305" s="244"/>
    </row>
    <row r="306" customFormat="false" ht="16.5" hidden="true" customHeight="true" outlineLevel="0" collapsed="false">
      <c r="A306" s="278"/>
      <c r="B306" s="261"/>
      <c r="C306" s="279"/>
      <c r="D306" s="279"/>
      <c r="E306" s="261"/>
      <c r="F306" s="261"/>
      <c r="G306" s="261"/>
      <c r="H306" s="261"/>
      <c r="I306" s="261"/>
      <c r="J306" s="261"/>
      <c r="K306" s="280"/>
      <c r="L306" s="281"/>
      <c r="M306" s="282"/>
      <c r="N306" s="283"/>
      <c r="O306" s="283"/>
      <c r="P306" s="283"/>
      <c r="Q306" s="280"/>
      <c r="R306" s="281"/>
      <c r="S306" s="244"/>
    </row>
    <row r="307" customFormat="false" ht="16.5" hidden="true" customHeight="true" outlineLevel="0" collapsed="false">
      <c r="A307" s="278"/>
      <c r="B307" s="261"/>
      <c r="C307" s="279"/>
      <c r="D307" s="279"/>
      <c r="E307" s="261"/>
      <c r="F307" s="261"/>
      <c r="G307" s="261"/>
      <c r="H307" s="261"/>
      <c r="I307" s="261"/>
      <c r="J307" s="261"/>
      <c r="K307" s="280"/>
      <c r="L307" s="281"/>
      <c r="M307" s="282"/>
      <c r="N307" s="283"/>
      <c r="O307" s="283"/>
      <c r="P307" s="283"/>
      <c r="Q307" s="280"/>
      <c r="R307" s="281"/>
      <c r="S307" s="244"/>
    </row>
    <row r="308" customFormat="false" ht="16.5" hidden="true" customHeight="true" outlineLevel="0" collapsed="false">
      <c r="A308" s="278"/>
      <c r="B308" s="261"/>
      <c r="C308" s="279"/>
      <c r="D308" s="279"/>
      <c r="E308" s="261"/>
      <c r="F308" s="261"/>
      <c r="G308" s="261"/>
      <c r="H308" s="261"/>
      <c r="I308" s="261"/>
      <c r="J308" s="261"/>
      <c r="K308" s="280"/>
      <c r="L308" s="281"/>
      <c r="M308" s="282"/>
      <c r="N308" s="283"/>
      <c r="O308" s="283"/>
      <c r="P308" s="283"/>
      <c r="Q308" s="280"/>
      <c r="R308" s="281"/>
      <c r="S308" s="244"/>
    </row>
    <row r="309" customFormat="false" ht="16.5" hidden="true" customHeight="true" outlineLevel="0" collapsed="false">
      <c r="A309" s="278"/>
      <c r="B309" s="261"/>
      <c r="C309" s="279"/>
      <c r="D309" s="279"/>
      <c r="E309" s="261"/>
      <c r="F309" s="261"/>
      <c r="G309" s="261"/>
      <c r="H309" s="261"/>
      <c r="I309" s="261"/>
      <c r="J309" s="261"/>
      <c r="K309" s="280"/>
      <c r="L309" s="281"/>
      <c r="M309" s="282"/>
      <c r="N309" s="283"/>
      <c r="O309" s="283"/>
      <c r="P309" s="283"/>
      <c r="Q309" s="280"/>
      <c r="R309" s="281"/>
      <c r="S309" s="244"/>
    </row>
    <row r="310" customFormat="false" ht="16.5" hidden="true" customHeight="true" outlineLevel="0" collapsed="false">
      <c r="A310" s="278"/>
      <c r="B310" s="261"/>
      <c r="C310" s="279"/>
      <c r="D310" s="279"/>
      <c r="E310" s="261"/>
      <c r="F310" s="261"/>
      <c r="G310" s="261"/>
      <c r="H310" s="261"/>
      <c r="I310" s="261"/>
      <c r="J310" s="261"/>
      <c r="K310" s="280"/>
      <c r="L310" s="281"/>
      <c r="M310" s="282"/>
      <c r="N310" s="283"/>
      <c r="O310" s="283"/>
      <c r="P310" s="283"/>
      <c r="Q310" s="280"/>
      <c r="R310" s="281"/>
      <c r="S310" s="244"/>
    </row>
    <row r="311" customFormat="false" ht="16.5" hidden="true" customHeight="true" outlineLevel="0" collapsed="false">
      <c r="A311" s="278"/>
      <c r="B311" s="261"/>
      <c r="C311" s="279"/>
      <c r="D311" s="279"/>
      <c r="E311" s="261"/>
      <c r="F311" s="261"/>
      <c r="G311" s="261"/>
      <c r="H311" s="261"/>
      <c r="I311" s="261"/>
      <c r="J311" s="261"/>
      <c r="K311" s="280"/>
      <c r="L311" s="281"/>
      <c r="M311" s="282"/>
      <c r="N311" s="283"/>
      <c r="O311" s="283"/>
      <c r="P311" s="283"/>
      <c r="Q311" s="280"/>
      <c r="R311" s="281"/>
      <c r="S311" s="244"/>
    </row>
    <row r="312" customFormat="false" ht="16.5" hidden="true" customHeight="true" outlineLevel="0" collapsed="false">
      <c r="A312" s="278"/>
      <c r="B312" s="261"/>
      <c r="C312" s="279"/>
      <c r="D312" s="279"/>
      <c r="E312" s="261"/>
      <c r="F312" s="261"/>
      <c r="G312" s="261"/>
      <c r="H312" s="261"/>
      <c r="I312" s="261"/>
      <c r="J312" s="261"/>
      <c r="K312" s="280"/>
      <c r="L312" s="281"/>
      <c r="M312" s="282"/>
      <c r="N312" s="283"/>
      <c r="O312" s="283"/>
      <c r="P312" s="283"/>
      <c r="Q312" s="280"/>
      <c r="R312" s="281"/>
      <c r="S312" s="244"/>
    </row>
    <row r="313" customFormat="false" ht="16.5" hidden="true" customHeight="true" outlineLevel="0" collapsed="false">
      <c r="A313" s="278"/>
      <c r="B313" s="261"/>
      <c r="C313" s="279"/>
      <c r="D313" s="279"/>
      <c r="E313" s="261"/>
      <c r="F313" s="261"/>
      <c r="G313" s="261"/>
      <c r="H313" s="261"/>
      <c r="I313" s="261"/>
      <c r="J313" s="261"/>
      <c r="K313" s="280"/>
      <c r="L313" s="281"/>
      <c r="M313" s="282"/>
      <c r="N313" s="283"/>
      <c r="O313" s="283"/>
      <c r="P313" s="283"/>
      <c r="Q313" s="280"/>
      <c r="R313" s="281"/>
      <c r="S313" s="244"/>
    </row>
    <row r="314" customFormat="false" ht="16.5" hidden="true" customHeight="true" outlineLevel="0" collapsed="false">
      <c r="A314" s="278"/>
      <c r="B314" s="261"/>
      <c r="C314" s="279"/>
      <c r="D314" s="279"/>
      <c r="E314" s="261"/>
      <c r="F314" s="261"/>
      <c r="G314" s="261"/>
      <c r="H314" s="261"/>
      <c r="I314" s="261"/>
      <c r="J314" s="261"/>
      <c r="K314" s="280"/>
      <c r="L314" s="281"/>
      <c r="M314" s="282"/>
      <c r="N314" s="283"/>
      <c r="O314" s="283"/>
      <c r="P314" s="283"/>
      <c r="Q314" s="280"/>
      <c r="R314" s="281"/>
      <c r="S314" s="244"/>
    </row>
    <row r="315" customFormat="false" ht="15" hidden="true" customHeight="false" outlineLevel="0" collapsed="false">
      <c r="A315" s="278"/>
      <c r="B315" s="261"/>
      <c r="C315" s="279"/>
      <c r="D315" s="279"/>
      <c r="E315" s="261"/>
      <c r="F315" s="261"/>
      <c r="G315" s="261"/>
      <c r="H315" s="261"/>
      <c r="I315" s="261"/>
      <c r="J315" s="261"/>
      <c r="K315" s="280"/>
      <c r="L315" s="281"/>
      <c r="M315" s="282"/>
      <c r="N315" s="283"/>
      <c r="O315" s="283"/>
      <c r="P315" s="283"/>
      <c r="Q315" s="280"/>
      <c r="R315" s="281"/>
      <c r="S315" s="244"/>
    </row>
    <row r="316" customFormat="false" ht="15" hidden="true" customHeight="false" outlineLevel="0" collapsed="false">
      <c r="A316" s="278"/>
      <c r="B316" s="261"/>
      <c r="C316" s="279"/>
      <c r="D316" s="279"/>
      <c r="E316" s="261"/>
      <c r="F316" s="261"/>
      <c r="G316" s="261"/>
      <c r="H316" s="261"/>
      <c r="I316" s="261"/>
      <c r="J316" s="261"/>
      <c r="K316" s="280"/>
      <c r="L316" s="281"/>
      <c r="M316" s="282"/>
      <c r="N316" s="283"/>
      <c r="O316" s="283"/>
      <c r="P316" s="283"/>
      <c r="Q316" s="280"/>
      <c r="R316" s="281"/>
      <c r="S316" s="244"/>
    </row>
    <row r="317" customFormat="false" ht="15" hidden="true" customHeight="false" outlineLevel="0" collapsed="false">
      <c r="A317" s="278"/>
      <c r="B317" s="261"/>
      <c r="C317" s="279"/>
      <c r="D317" s="279"/>
      <c r="E317" s="261"/>
      <c r="F317" s="261"/>
      <c r="G317" s="261"/>
      <c r="H317" s="261"/>
      <c r="I317" s="261"/>
      <c r="J317" s="261"/>
      <c r="K317" s="280"/>
      <c r="L317" s="281"/>
      <c r="M317" s="282"/>
      <c r="N317" s="283"/>
      <c r="O317" s="283"/>
      <c r="P317" s="283"/>
      <c r="Q317" s="280"/>
      <c r="R317" s="281"/>
      <c r="S317" s="244"/>
    </row>
    <row r="318" customFormat="false" ht="15" hidden="true" customHeight="false" outlineLevel="0" collapsed="false">
      <c r="A318" s="278"/>
      <c r="B318" s="261"/>
      <c r="C318" s="279"/>
      <c r="D318" s="279"/>
      <c r="E318" s="261"/>
      <c r="F318" s="261"/>
      <c r="G318" s="261"/>
      <c r="H318" s="261"/>
      <c r="I318" s="261"/>
      <c r="J318" s="261"/>
      <c r="K318" s="280"/>
      <c r="L318" s="281"/>
      <c r="M318" s="282"/>
      <c r="N318" s="283"/>
      <c r="O318" s="283"/>
      <c r="P318" s="283"/>
      <c r="Q318" s="280"/>
      <c r="R318" s="281"/>
      <c r="S318" s="244"/>
    </row>
    <row r="319" customFormat="false" ht="15" hidden="true" customHeight="false" outlineLevel="0" collapsed="false">
      <c r="A319" s="278"/>
      <c r="B319" s="261"/>
      <c r="C319" s="279"/>
      <c r="D319" s="279"/>
      <c r="E319" s="261"/>
      <c r="F319" s="261"/>
      <c r="G319" s="261"/>
      <c r="H319" s="261"/>
      <c r="I319" s="261"/>
      <c r="J319" s="261"/>
      <c r="K319" s="280"/>
      <c r="L319" s="281"/>
      <c r="M319" s="282"/>
      <c r="N319" s="283"/>
      <c r="O319" s="283"/>
      <c r="P319" s="283"/>
      <c r="Q319" s="280"/>
      <c r="R319" s="281"/>
      <c r="S319" s="244"/>
    </row>
    <row r="320" customFormat="false" ht="15" hidden="true" customHeight="false" outlineLevel="0" collapsed="false">
      <c r="A320" s="278"/>
      <c r="B320" s="261"/>
      <c r="C320" s="279"/>
      <c r="D320" s="279"/>
      <c r="E320" s="261"/>
      <c r="F320" s="261"/>
      <c r="G320" s="261"/>
      <c r="H320" s="261"/>
      <c r="I320" s="261"/>
      <c r="J320" s="261"/>
      <c r="K320" s="280"/>
      <c r="L320" s="281"/>
      <c r="M320" s="282"/>
      <c r="N320" s="283"/>
      <c r="O320" s="283"/>
      <c r="P320" s="283"/>
      <c r="Q320" s="280"/>
      <c r="R320" s="281"/>
      <c r="S320" s="244"/>
    </row>
    <row r="321" customFormat="false" ht="15" hidden="true" customHeight="false" outlineLevel="0" collapsed="false">
      <c r="A321" s="278"/>
      <c r="B321" s="261"/>
      <c r="C321" s="279"/>
      <c r="D321" s="279"/>
      <c r="E321" s="261"/>
      <c r="F321" s="261"/>
      <c r="G321" s="261"/>
      <c r="H321" s="261"/>
      <c r="I321" s="261"/>
      <c r="J321" s="261"/>
      <c r="K321" s="280"/>
      <c r="L321" s="281"/>
      <c r="M321" s="282"/>
      <c r="N321" s="283"/>
      <c r="O321" s="283"/>
      <c r="P321" s="283"/>
      <c r="Q321" s="280"/>
      <c r="R321" s="281"/>
      <c r="S321" s="244"/>
    </row>
    <row r="322" customFormat="false" ht="15" hidden="true" customHeight="false" outlineLevel="0" collapsed="false">
      <c r="A322" s="278"/>
      <c r="B322" s="261"/>
      <c r="C322" s="279"/>
      <c r="D322" s="279"/>
      <c r="E322" s="261"/>
      <c r="F322" s="261"/>
      <c r="G322" s="261"/>
      <c r="H322" s="261"/>
      <c r="I322" s="261"/>
      <c r="J322" s="261"/>
      <c r="K322" s="280"/>
      <c r="L322" s="281"/>
      <c r="M322" s="282"/>
      <c r="N322" s="283"/>
      <c r="O322" s="283"/>
      <c r="P322" s="283"/>
      <c r="Q322" s="280"/>
      <c r="R322" s="281"/>
      <c r="S322" s="244"/>
    </row>
    <row r="323" customFormat="false" ht="15" hidden="true" customHeight="false" outlineLevel="0" collapsed="false">
      <c r="A323" s="278"/>
      <c r="B323" s="261"/>
      <c r="C323" s="279"/>
      <c r="D323" s="279"/>
      <c r="E323" s="261"/>
      <c r="F323" s="261"/>
      <c r="G323" s="261"/>
      <c r="H323" s="261"/>
      <c r="I323" s="261"/>
      <c r="J323" s="261"/>
      <c r="K323" s="280"/>
      <c r="L323" s="281"/>
      <c r="M323" s="282"/>
      <c r="N323" s="283"/>
      <c r="O323" s="283"/>
      <c r="P323" s="283"/>
      <c r="Q323" s="280"/>
      <c r="R323" s="281"/>
      <c r="S323" s="244"/>
    </row>
    <row r="324" customFormat="false" ht="15" hidden="true" customHeight="false" outlineLevel="0" collapsed="false">
      <c r="A324" s="278"/>
      <c r="B324" s="261"/>
      <c r="C324" s="279"/>
      <c r="D324" s="279"/>
      <c r="E324" s="261"/>
      <c r="F324" s="261"/>
      <c r="G324" s="261"/>
      <c r="H324" s="261"/>
      <c r="I324" s="261"/>
      <c r="J324" s="261"/>
      <c r="K324" s="280"/>
      <c r="L324" s="281"/>
      <c r="M324" s="282"/>
      <c r="N324" s="283"/>
      <c r="O324" s="283"/>
      <c r="P324" s="283"/>
      <c r="Q324" s="280"/>
      <c r="R324" s="281"/>
      <c r="S324" s="244"/>
    </row>
    <row r="325" customFormat="false" ht="15" hidden="true" customHeight="false" outlineLevel="0" collapsed="false">
      <c r="A325" s="278"/>
      <c r="B325" s="261"/>
      <c r="C325" s="279"/>
      <c r="D325" s="279"/>
      <c r="E325" s="261"/>
      <c r="F325" s="261"/>
      <c r="G325" s="261"/>
      <c r="H325" s="261"/>
      <c r="I325" s="261"/>
      <c r="J325" s="261"/>
      <c r="K325" s="280"/>
      <c r="L325" s="281"/>
      <c r="M325" s="282"/>
      <c r="N325" s="283"/>
      <c r="O325" s="283"/>
      <c r="P325" s="283"/>
      <c r="Q325" s="280"/>
      <c r="R325" s="281"/>
      <c r="S325" s="244"/>
    </row>
    <row r="326" customFormat="false" ht="15" hidden="true" customHeight="false" outlineLevel="0" collapsed="false">
      <c r="A326" s="278"/>
      <c r="B326" s="261"/>
      <c r="C326" s="279"/>
      <c r="D326" s="279"/>
      <c r="E326" s="261"/>
      <c r="F326" s="261"/>
      <c r="G326" s="261"/>
      <c r="H326" s="261"/>
      <c r="I326" s="261"/>
      <c r="J326" s="261"/>
      <c r="K326" s="280"/>
      <c r="L326" s="281"/>
      <c r="M326" s="282"/>
      <c r="N326" s="283"/>
      <c r="O326" s="283"/>
      <c r="P326" s="283"/>
      <c r="Q326" s="280"/>
      <c r="R326" s="281"/>
      <c r="S326" s="244"/>
    </row>
    <row r="327" customFormat="false" ht="15" hidden="true" customHeight="false" outlineLevel="0" collapsed="false">
      <c r="A327" s="278"/>
      <c r="B327" s="261"/>
      <c r="C327" s="279"/>
      <c r="D327" s="279"/>
      <c r="E327" s="261"/>
      <c r="F327" s="261"/>
      <c r="G327" s="261"/>
      <c r="H327" s="261"/>
      <c r="I327" s="261"/>
      <c r="J327" s="261"/>
      <c r="K327" s="280"/>
      <c r="L327" s="281"/>
      <c r="M327" s="282"/>
      <c r="N327" s="283"/>
      <c r="O327" s="283"/>
      <c r="P327" s="283"/>
      <c r="Q327" s="280"/>
      <c r="R327" s="281"/>
      <c r="S327" s="244"/>
    </row>
    <row r="328" customFormat="false" ht="15" hidden="true" customHeight="false" outlineLevel="0" collapsed="false">
      <c r="A328" s="278"/>
      <c r="B328" s="261"/>
      <c r="C328" s="279"/>
      <c r="D328" s="279"/>
      <c r="E328" s="261"/>
      <c r="F328" s="261"/>
      <c r="G328" s="261"/>
      <c r="H328" s="261"/>
      <c r="I328" s="261"/>
      <c r="J328" s="261"/>
      <c r="K328" s="280"/>
      <c r="L328" s="281"/>
      <c r="M328" s="282"/>
      <c r="N328" s="283"/>
      <c r="O328" s="283"/>
      <c r="P328" s="283"/>
      <c r="Q328" s="280"/>
      <c r="R328" s="281"/>
      <c r="S328" s="244"/>
    </row>
    <row r="329" customFormat="false" ht="15" hidden="true" customHeight="false" outlineLevel="0" collapsed="false">
      <c r="A329" s="278"/>
      <c r="B329" s="261"/>
      <c r="C329" s="279"/>
      <c r="D329" s="279"/>
      <c r="E329" s="261"/>
      <c r="F329" s="261"/>
      <c r="G329" s="261"/>
      <c r="H329" s="261"/>
      <c r="I329" s="261"/>
      <c r="J329" s="261"/>
      <c r="K329" s="280"/>
      <c r="L329" s="281"/>
      <c r="M329" s="282"/>
      <c r="N329" s="283"/>
      <c r="O329" s="283"/>
      <c r="P329" s="283"/>
      <c r="Q329" s="280"/>
      <c r="R329" s="281"/>
      <c r="S329" s="244"/>
    </row>
    <row r="330" customFormat="false" ht="15" hidden="true" customHeight="false" outlineLevel="0" collapsed="false">
      <c r="A330" s="278"/>
      <c r="B330" s="261"/>
      <c r="C330" s="279"/>
      <c r="D330" s="279"/>
      <c r="E330" s="261"/>
      <c r="F330" s="261"/>
      <c r="G330" s="261"/>
      <c r="H330" s="261"/>
      <c r="I330" s="261"/>
      <c r="J330" s="261"/>
      <c r="K330" s="280"/>
      <c r="L330" s="281"/>
      <c r="M330" s="282"/>
      <c r="N330" s="283"/>
      <c r="O330" s="283"/>
      <c r="P330" s="283"/>
      <c r="Q330" s="280"/>
      <c r="R330" s="281"/>
      <c r="S330" s="244"/>
    </row>
    <row r="331" customFormat="false" ht="15" hidden="true" customHeight="false" outlineLevel="0" collapsed="false">
      <c r="A331" s="278"/>
      <c r="B331" s="261"/>
      <c r="C331" s="279"/>
      <c r="D331" s="279"/>
      <c r="E331" s="261"/>
      <c r="F331" s="261"/>
      <c r="G331" s="261"/>
      <c r="H331" s="261"/>
      <c r="I331" s="261"/>
      <c r="J331" s="261"/>
      <c r="K331" s="280"/>
      <c r="L331" s="281"/>
      <c r="M331" s="282"/>
      <c r="N331" s="283"/>
      <c r="O331" s="283"/>
      <c r="P331" s="283"/>
      <c r="Q331" s="280"/>
      <c r="R331" s="281"/>
      <c r="S331" s="244"/>
    </row>
    <row r="332" customFormat="false" ht="15" hidden="true" customHeight="false" outlineLevel="0" collapsed="false">
      <c r="A332" s="278"/>
      <c r="B332" s="261"/>
      <c r="C332" s="279"/>
      <c r="D332" s="279"/>
      <c r="E332" s="261"/>
      <c r="F332" s="261"/>
      <c r="G332" s="261"/>
      <c r="H332" s="261"/>
      <c r="I332" s="261"/>
      <c r="J332" s="261"/>
      <c r="K332" s="280"/>
      <c r="L332" s="281"/>
      <c r="M332" s="282"/>
      <c r="N332" s="283"/>
      <c r="O332" s="283"/>
      <c r="P332" s="283"/>
      <c r="Q332" s="280"/>
      <c r="R332" s="281"/>
      <c r="S332" s="244"/>
    </row>
    <row r="333" customFormat="false" ht="15" hidden="true" customHeight="false" outlineLevel="0" collapsed="false">
      <c r="A333" s="278"/>
      <c r="B333" s="261"/>
      <c r="C333" s="279"/>
      <c r="D333" s="279"/>
      <c r="E333" s="261"/>
      <c r="F333" s="261"/>
      <c r="G333" s="261"/>
      <c r="H333" s="261"/>
      <c r="I333" s="261"/>
      <c r="J333" s="261"/>
      <c r="K333" s="280"/>
      <c r="L333" s="281"/>
      <c r="M333" s="282"/>
      <c r="N333" s="283"/>
      <c r="O333" s="283"/>
      <c r="P333" s="283"/>
      <c r="Q333" s="280"/>
      <c r="R333" s="281"/>
      <c r="S333" s="244"/>
    </row>
    <row r="334" customFormat="false" ht="15" hidden="true" customHeight="false" outlineLevel="0" collapsed="false">
      <c r="A334" s="278"/>
      <c r="B334" s="261"/>
      <c r="C334" s="279"/>
      <c r="D334" s="279"/>
      <c r="E334" s="261"/>
      <c r="F334" s="261"/>
      <c r="G334" s="261"/>
      <c r="H334" s="261"/>
      <c r="I334" s="261"/>
      <c r="J334" s="261"/>
      <c r="K334" s="280"/>
      <c r="L334" s="281"/>
      <c r="M334" s="282"/>
      <c r="N334" s="283"/>
      <c r="O334" s="283"/>
      <c r="P334" s="283"/>
      <c r="Q334" s="280"/>
      <c r="R334" s="281"/>
      <c r="S334" s="244"/>
    </row>
    <row r="335" customFormat="false" ht="15" hidden="true" customHeight="false" outlineLevel="0" collapsed="false">
      <c r="A335" s="278"/>
      <c r="B335" s="261"/>
      <c r="C335" s="279"/>
      <c r="D335" s="279"/>
      <c r="E335" s="261"/>
      <c r="F335" s="261"/>
      <c r="G335" s="261"/>
      <c r="H335" s="261"/>
      <c r="I335" s="261"/>
      <c r="J335" s="261"/>
      <c r="K335" s="280"/>
      <c r="L335" s="281"/>
      <c r="M335" s="282"/>
      <c r="N335" s="283"/>
      <c r="O335" s="283"/>
      <c r="P335" s="283"/>
      <c r="Q335" s="280"/>
      <c r="R335" s="281"/>
      <c r="S335" s="244"/>
    </row>
    <row r="336" customFormat="false" ht="15" hidden="true" customHeight="false" outlineLevel="0" collapsed="false">
      <c r="A336" s="278"/>
      <c r="B336" s="261"/>
      <c r="C336" s="279"/>
      <c r="D336" s="279"/>
      <c r="E336" s="261"/>
      <c r="F336" s="261"/>
      <c r="G336" s="261"/>
      <c r="H336" s="261"/>
      <c r="I336" s="261"/>
      <c r="J336" s="261"/>
      <c r="K336" s="280"/>
      <c r="L336" s="281"/>
      <c r="M336" s="282"/>
      <c r="N336" s="283"/>
      <c r="O336" s="283"/>
      <c r="P336" s="283"/>
      <c r="Q336" s="280"/>
      <c r="R336" s="281"/>
      <c r="S336" s="244"/>
    </row>
    <row r="337" customFormat="false" ht="15" hidden="true" customHeight="false" outlineLevel="0" collapsed="false">
      <c r="A337" s="278"/>
      <c r="B337" s="261"/>
      <c r="C337" s="279"/>
      <c r="D337" s="279"/>
      <c r="E337" s="261"/>
      <c r="F337" s="261"/>
      <c r="G337" s="261"/>
      <c r="H337" s="261"/>
      <c r="I337" s="261"/>
      <c r="J337" s="261"/>
      <c r="K337" s="280"/>
      <c r="L337" s="281"/>
      <c r="M337" s="282"/>
      <c r="N337" s="283"/>
      <c r="O337" s="283"/>
      <c r="P337" s="283"/>
      <c r="Q337" s="280"/>
      <c r="R337" s="281"/>
      <c r="S337" s="244"/>
    </row>
    <row r="338" customFormat="false" ht="15" hidden="true" customHeight="false" outlineLevel="0" collapsed="false">
      <c r="A338" s="278"/>
      <c r="B338" s="261"/>
      <c r="C338" s="279"/>
      <c r="D338" s="279"/>
      <c r="E338" s="261"/>
      <c r="F338" s="261"/>
      <c r="G338" s="261"/>
      <c r="H338" s="261"/>
      <c r="I338" s="261"/>
      <c r="J338" s="261"/>
      <c r="K338" s="280"/>
      <c r="L338" s="281"/>
      <c r="M338" s="282"/>
      <c r="N338" s="283"/>
      <c r="O338" s="283"/>
      <c r="P338" s="283"/>
      <c r="Q338" s="280"/>
      <c r="R338" s="281"/>
      <c r="S338" s="244"/>
    </row>
    <row r="339" customFormat="false" ht="15" hidden="true" customHeight="false" outlineLevel="0" collapsed="false">
      <c r="A339" s="278"/>
      <c r="B339" s="261"/>
      <c r="C339" s="279"/>
      <c r="D339" s="279"/>
      <c r="E339" s="261"/>
      <c r="F339" s="261"/>
      <c r="G339" s="261"/>
      <c r="H339" s="261"/>
      <c r="I339" s="261"/>
      <c r="J339" s="261"/>
      <c r="K339" s="280"/>
      <c r="L339" s="281"/>
      <c r="M339" s="282"/>
      <c r="N339" s="283"/>
      <c r="O339" s="283"/>
      <c r="P339" s="283"/>
      <c r="Q339" s="280"/>
      <c r="R339" s="281"/>
      <c r="S339" s="244"/>
    </row>
    <row r="340" customFormat="false" ht="15" hidden="true" customHeight="false" outlineLevel="0" collapsed="false">
      <c r="A340" s="278"/>
      <c r="B340" s="261"/>
      <c r="C340" s="279"/>
      <c r="D340" s="279"/>
      <c r="E340" s="261"/>
      <c r="F340" s="261"/>
      <c r="G340" s="261"/>
      <c r="H340" s="261"/>
      <c r="I340" s="261"/>
      <c r="J340" s="261"/>
      <c r="K340" s="280"/>
      <c r="L340" s="281"/>
      <c r="M340" s="282"/>
      <c r="N340" s="283"/>
      <c r="O340" s="283"/>
      <c r="P340" s="283"/>
      <c r="Q340" s="280"/>
      <c r="R340" s="281"/>
      <c r="S340" s="244"/>
    </row>
    <row r="341" customFormat="false" ht="15" hidden="true" customHeight="false" outlineLevel="0" collapsed="false">
      <c r="A341" s="278"/>
      <c r="B341" s="261"/>
      <c r="C341" s="279"/>
      <c r="D341" s="279"/>
      <c r="E341" s="261"/>
      <c r="F341" s="261"/>
      <c r="G341" s="261"/>
      <c r="H341" s="261"/>
      <c r="I341" s="261"/>
      <c r="J341" s="261"/>
      <c r="K341" s="280"/>
      <c r="L341" s="281"/>
      <c r="M341" s="282"/>
      <c r="N341" s="283"/>
      <c r="O341" s="283"/>
      <c r="P341" s="283"/>
      <c r="Q341" s="280"/>
      <c r="R341" s="281"/>
      <c r="S341" s="244"/>
    </row>
    <row r="342" customFormat="false" ht="15" hidden="true" customHeight="false" outlineLevel="0" collapsed="false">
      <c r="A342" s="278"/>
      <c r="B342" s="261"/>
      <c r="C342" s="279"/>
      <c r="D342" s="279"/>
      <c r="E342" s="261"/>
      <c r="F342" s="261"/>
      <c r="G342" s="261"/>
      <c r="H342" s="261"/>
      <c r="I342" s="261"/>
      <c r="J342" s="261"/>
      <c r="K342" s="280"/>
      <c r="L342" s="281"/>
      <c r="M342" s="282"/>
      <c r="N342" s="283"/>
      <c r="O342" s="283"/>
      <c r="P342" s="283"/>
      <c r="Q342" s="280"/>
      <c r="R342" s="281"/>
      <c r="S342" s="244"/>
    </row>
    <row r="343" customFormat="false" ht="15" hidden="true" customHeight="false" outlineLevel="0" collapsed="false">
      <c r="A343" s="278"/>
      <c r="B343" s="261"/>
      <c r="C343" s="279"/>
      <c r="D343" s="279"/>
      <c r="E343" s="261"/>
      <c r="F343" s="261"/>
      <c r="G343" s="261"/>
      <c r="H343" s="261"/>
      <c r="I343" s="261"/>
      <c r="J343" s="261"/>
      <c r="K343" s="280"/>
      <c r="L343" s="281"/>
      <c r="M343" s="282"/>
      <c r="N343" s="283"/>
      <c r="O343" s="283"/>
      <c r="P343" s="283"/>
      <c r="Q343" s="280"/>
      <c r="R343" s="281"/>
      <c r="S343" s="244"/>
    </row>
    <row r="344" customFormat="false" ht="15" hidden="true" customHeight="false" outlineLevel="0" collapsed="false">
      <c r="A344" s="278"/>
      <c r="B344" s="261"/>
      <c r="C344" s="279"/>
      <c r="D344" s="279"/>
      <c r="E344" s="261"/>
      <c r="F344" s="261"/>
      <c r="G344" s="261"/>
      <c r="H344" s="261"/>
      <c r="I344" s="261"/>
      <c r="J344" s="261"/>
      <c r="K344" s="280"/>
      <c r="L344" s="281"/>
      <c r="M344" s="282"/>
      <c r="N344" s="283"/>
      <c r="O344" s="283"/>
      <c r="P344" s="283"/>
      <c r="Q344" s="280"/>
      <c r="R344" s="281"/>
      <c r="S344" s="244"/>
    </row>
    <row r="345" customFormat="false" ht="15" hidden="true" customHeight="false" outlineLevel="0" collapsed="false">
      <c r="A345" s="278"/>
      <c r="B345" s="261"/>
      <c r="C345" s="279"/>
      <c r="D345" s="279"/>
      <c r="E345" s="261"/>
      <c r="F345" s="261"/>
      <c r="G345" s="261"/>
      <c r="H345" s="261"/>
      <c r="I345" s="261"/>
      <c r="J345" s="261"/>
      <c r="K345" s="280"/>
      <c r="L345" s="281"/>
      <c r="M345" s="282"/>
      <c r="N345" s="283"/>
      <c r="O345" s="283"/>
      <c r="P345" s="283"/>
      <c r="Q345" s="280"/>
      <c r="R345" s="281"/>
      <c r="S345" s="244"/>
    </row>
    <row r="346" customFormat="false" ht="15" hidden="true" customHeight="false" outlineLevel="0" collapsed="false">
      <c r="A346" s="278"/>
      <c r="B346" s="261"/>
      <c r="C346" s="279"/>
      <c r="D346" s="279"/>
      <c r="E346" s="261"/>
      <c r="F346" s="261"/>
      <c r="G346" s="261"/>
      <c r="H346" s="261"/>
      <c r="I346" s="261"/>
      <c r="J346" s="261"/>
      <c r="K346" s="280"/>
      <c r="L346" s="281"/>
      <c r="M346" s="282"/>
      <c r="N346" s="283"/>
      <c r="O346" s="283"/>
      <c r="P346" s="283"/>
      <c r="Q346" s="280"/>
      <c r="R346" s="281"/>
      <c r="S346" s="244"/>
    </row>
    <row r="347" customFormat="false" ht="15" hidden="true" customHeight="false" outlineLevel="0" collapsed="false">
      <c r="A347" s="278"/>
      <c r="B347" s="261"/>
      <c r="C347" s="279"/>
      <c r="D347" s="279"/>
      <c r="E347" s="261"/>
      <c r="F347" s="261"/>
      <c r="G347" s="261"/>
      <c r="H347" s="261"/>
      <c r="I347" s="261"/>
      <c r="J347" s="261"/>
      <c r="K347" s="280"/>
      <c r="L347" s="281"/>
      <c r="M347" s="282"/>
      <c r="N347" s="283"/>
      <c r="O347" s="283"/>
      <c r="P347" s="283"/>
      <c r="Q347" s="280"/>
      <c r="R347" s="281"/>
      <c r="S347" s="244"/>
    </row>
    <row r="348" customFormat="false" ht="15" hidden="true" customHeight="false" outlineLevel="0" collapsed="false">
      <c r="A348" s="278"/>
      <c r="B348" s="261"/>
      <c r="C348" s="279"/>
      <c r="D348" s="279"/>
      <c r="E348" s="261"/>
      <c r="F348" s="261"/>
      <c r="G348" s="261"/>
      <c r="H348" s="261"/>
      <c r="I348" s="261"/>
      <c r="J348" s="261"/>
      <c r="K348" s="280"/>
      <c r="L348" s="281"/>
      <c r="M348" s="282"/>
      <c r="N348" s="283"/>
      <c r="O348" s="283"/>
      <c r="P348" s="283"/>
      <c r="Q348" s="280"/>
      <c r="R348" s="281"/>
      <c r="S348" s="244"/>
    </row>
    <row r="349" customFormat="false" ht="15" hidden="true" customHeight="false" outlineLevel="0" collapsed="false">
      <c r="A349" s="278"/>
      <c r="B349" s="261"/>
      <c r="C349" s="279"/>
      <c r="D349" s="279"/>
      <c r="E349" s="261"/>
      <c r="F349" s="261"/>
      <c r="G349" s="261"/>
      <c r="H349" s="261"/>
      <c r="I349" s="261"/>
      <c r="J349" s="261"/>
      <c r="K349" s="280"/>
      <c r="L349" s="281"/>
      <c r="M349" s="282"/>
      <c r="N349" s="283"/>
      <c r="O349" s="283"/>
      <c r="P349" s="283"/>
      <c r="Q349" s="280"/>
      <c r="R349" s="281"/>
      <c r="S349" s="244"/>
    </row>
    <row r="350" customFormat="false" ht="15" hidden="true" customHeight="false" outlineLevel="0" collapsed="false">
      <c r="A350" s="278"/>
      <c r="B350" s="261"/>
      <c r="C350" s="279"/>
      <c r="D350" s="279"/>
      <c r="E350" s="261"/>
      <c r="F350" s="261"/>
      <c r="G350" s="261"/>
      <c r="H350" s="261"/>
      <c r="I350" s="261"/>
      <c r="J350" s="261"/>
      <c r="K350" s="280"/>
      <c r="L350" s="281"/>
      <c r="M350" s="282"/>
      <c r="N350" s="283"/>
      <c r="O350" s="283"/>
      <c r="P350" s="283"/>
      <c r="Q350" s="280"/>
      <c r="R350" s="281"/>
      <c r="S350" s="244"/>
    </row>
    <row r="351" customFormat="false" ht="15" hidden="true" customHeight="false" outlineLevel="0" collapsed="false">
      <c r="A351" s="278"/>
      <c r="B351" s="261"/>
      <c r="C351" s="279"/>
      <c r="D351" s="279"/>
      <c r="E351" s="261"/>
      <c r="F351" s="261"/>
      <c r="G351" s="261"/>
      <c r="H351" s="261"/>
      <c r="I351" s="261"/>
      <c r="J351" s="261"/>
      <c r="K351" s="280"/>
      <c r="L351" s="281"/>
      <c r="M351" s="282"/>
      <c r="N351" s="283"/>
      <c r="O351" s="283"/>
      <c r="P351" s="283"/>
      <c r="Q351" s="280"/>
      <c r="R351" s="281"/>
      <c r="S351" s="244"/>
    </row>
    <row r="352" customFormat="false" ht="15" hidden="true" customHeight="false" outlineLevel="0" collapsed="false">
      <c r="A352" s="278"/>
      <c r="B352" s="261"/>
      <c r="C352" s="279"/>
      <c r="D352" s="279"/>
      <c r="E352" s="261"/>
      <c r="F352" s="261"/>
      <c r="G352" s="261"/>
      <c r="H352" s="261"/>
      <c r="I352" s="261"/>
      <c r="J352" s="261"/>
      <c r="K352" s="280"/>
      <c r="L352" s="281"/>
      <c r="M352" s="282"/>
      <c r="N352" s="283"/>
      <c r="O352" s="283"/>
      <c r="P352" s="283"/>
      <c r="Q352" s="280"/>
      <c r="R352" s="281"/>
      <c r="S352" s="244"/>
    </row>
    <row r="353" customFormat="false" ht="15" hidden="true" customHeight="false" outlineLevel="0" collapsed="false">
      <c r="A353" s="278"/>
      <c r="B353" s="261"/>
      <c r="C353" s="279"/>
      <c r="D353" s="279"/>
      <c r="E353" s="261"/>
      <c r="F353" s="261"/>
      <c r="G353" s="261"/>
      <c r="H353" s="261"/>
      <c r="I353" s="261"/>
      <c r="J353" s="261"/>
      <c r="K353" s="280"/>
      <c r="L353" s="281"/>
      <c r="M353" s="282"/>
      <c r="N353" s="283"/>
      <c r="O353" s="283"/>
      <c r="P353" s="283"/>
      <c r="Q353" s="280"/>
      <c r="R353" s="281"/>
      <c r="S353" s="244"/>
    </row>
    <row r="354" customFormat="false" ht="15" hidden="true" customHeight="false" outlineLevel="0" collapsed="false">
      <c r="A354" s="278"/>
      <c r="B354" s="261"/>
      <c r="C354" s="279"/>
      <c r="D354" s="279"/>
      <c r="E354" s="261"/>
      <c r="F354" s="261"/>
      <c r="G354" s="261"/>
      <c r="H354" s="261"/>
      <c r="I354" s="261"/>
      <c r="J354" s="261"/>
      <c r="K354" s="280"/>
      <c r="L354" s="281"/>
      <c r="M354" s="282"/>
      <c r="N354" s="283"/>
      <c r="O354" s="283"/>
      <c r="P354" s="283"/>
      <c r="Q354" s="280"/>
      <c r="R354" s="281"/>
      <c r="S354" s="244"/>
    </row>
    <row r="355" customFormat="false" ht="15" hidden="true" customHeight="false" outlineLevel="0" collapsed="false">
      <c r="A355" s="278"/>
      <c r="B355" s="261"/>
      <c r="C355" s="279"/>
      <c r="D355" s="279"/>
      <c r="E355" s="261"/>
      <c r="F355" s="261"/>
      <c r="G355" s="261"/>
      <c r="H355" s="261"/>
      <c r="I355" s="261"/>
      <c r="J355" s="261"/>
      <c r="K355" s="280"/>
      <c r="L355" s="281"/>
      <c r="M355" s="282"/>
      <c r="N355" s="283"/>
      <c r="O355" s="283"/>
      <c r="P355" s="283"/>
      <c r="Q355" s="280"/>
      <c r="R355" s="281"/>
      <c r="S355" s="244"/>
    </row>
    <row r="356" customFormat="false" ht="15" hidden="true" customHeight="false" outlineLevel="0" collapsed="false">
      <c r="A356" s="278"/>
      <c r="B356" s="261"/>
      <c r="C356" s="279"/>
      <c r="D356" s="279"/>
      <c r="E356" s="261"/>
      <c r="F356" s="261"/>
      <c r="G356" s="261"/>
      <c r="H356" s="261"/>
      <c r="I356" s="261"/>
      <c r="J356" s="261"/>
      <c r="K356" s="280"/>
      <c r="L356" s="281"/>
      <c r="M356" s="282"/>
      <c r="N356" s="283"/>
      <c r="O356" s="283"/>
      <c r="P356" s="283"/>
      <c r="Q356" s="280"/>
      <c r="R356" s="281"/>
      <c r="S356" s="244"/>
    </row>
    <row r="357" customFormat="false" ht="15" hidden="true" customHeight="false" outlineLevel="0" collapsed="false">
      <c r="A357" s="278"/>
      <c r="B357" s="261"/>
      <c r="C357" s="279"/>
      <c r="D357" s="279"/>
      <c r="E357" s="261"/>
      <c r="F357" s="261"/>
      <c r="G357" s="261"/>
      <c r="H357" s="261"/>
      <c r="I357" s="261"/>
      <c r="J357" s="261"/>
      <c r="K357" s="280"/>
      <c r="L357" s="281"/>
      <c r="M357" s="282"/>
      <c r="N357" s="283"/>
      <c r="O357" s="283"/>
      <c r="P357" s="283"/>
      <c r="Q357" s="280"/>
      <c r="R357" s="281"/>
      <c r="S357" s="244"/>
    </row>
    <row r="358" customFormat="false" ht="15" hidden="true" customHeight="false" outlineLevel="0" collapsed="false">
      <c r="A358" s="278"/>
      <c r="B358" s="261"/>
      <c r="C358" s="279"/>
      <c r="D358" s="279"/>
      <c r="E358" s="261"/>
      <c r="F358" s="261"/>
      <c r="G358" s="261"/>
      <c r="H358" s="261"/>
      <c r="I358" s="261"/>
      <c r="J358" s="261"/>
      <c r="K358" s="280"/>
      <c r="L358" s="281"/>
      <c r="M358" s="282"/>
      <c r="N358" s="283"/>
      <c r="O358" s="283"/>
      <c r="P358" s="283"/>
      <c r="Q358" s="280"/>
      <c r="R358" s="281"/>
      <c r="S358" s="244"/>
    </row>
    <row r="359" customFormat="false" ht="15" hidden="true" customHeight="false" outlineLevel="0" collapsed="false">
      <c r="A359" s="278"/>
      <c r="B359" s="261"/>
      <c r="C359" s="279"/>
      <c r="D359" s="279"/>
      <c r="E359" s="261"/>
      <c r="F359" s="261"/>
      <c r="G359" s="261"/>
      <c r="H359" s="261"/>
      <c r="I359" s="261"/>
      <c r="J359" s="261"/>
      <c r="K359" s="280"/>
      <c r="L359" s="281"/>
      <c r="M359" s="282"/>
      <c r="N359" s="283"/>
      <c r="O359" s="283"/>
      <c r="P359" s="283"/>
      <c r="Q359" s="280"/>
      <c r="R359" s="281"/>
      <c r="S359" s="244"/>
    </row>
    <row r="360" customFormat="false" ht="15" hidden="true" customHeight="false" outlineLevel="0" collapsed="false">
      <c r="A360" s="278"/>
      <c r="B360" s="261"/>
      <c r="C360" s="279"/>
      <c r="D360" s="279"/>
      <c r="E360" s="261"/>
      <c r="F360" s="261"/>
      <c r="G360" s="261"/>
      <c r="H360" s="261"/>
      <c r="I360" s="261"/>
      <c r="J360" s="261"/>
      <c r="K360" s="280"/>
      <c r="L360" s="281"/>
      <c r="M360" s="282"/>
      <c r="N360" s="283"/>
      <c r="O360" s="283"/>
      <c r="P360" s="283"/>
      <c r="Q360" s="280"/>
      <c r="R360" s="281"/>
      <c r="S360" s="244"/>
    </row>
    <row r="361" customFormat="false" ht="15" hidden="true" customHeight="false" outlineLevel="0" collapsed="false">
      <c r="A361" s="278"/>
      <c r="B361" s="261"/>
      <c r="C361" s="279"/>
      <c r="D361" s="279"/>
      <c r="E361" s="261"/>
      <c r="F361" s="261"/>
      <c r="G361" s="261"/>
      <c r="H361" s="261"/>
      <c r="I361" s="261"/>
      <c r="J361" s="261"/>
      <c r="K361" s="280"/>
      <c r="L361" s="281"/>
      <c r="M361" s="282"/>
      <c r="N361" s="283"/>
      <c r="O361" s="283"/>
      <c r="P361" s="283"/>
      <c r="Q361" s="280"/>
      <c r="R361" s="281"/>
      <c r="S361" s="244"/>
    </row>
    <row r="362" customFormat="false" ht="15" hidden="true" customHeight="false" outlineLevel="0" collapsed="false">
      <c r="A362" s="278"/>
      <c r="B362" s="261"/>
      <c r="C362" s="279"/>
      <c r="D362" s="279"/>
      <c r="E362" s="261"/>
      <c r="F362" s="261"/>
      <c r="G362" s="261"/>
      <c r="H362" s="261"/>
      <c r="I362" s="261"/>
      <c r="J362" s="261"/>
      <c r="K362" s="280"/>
      <c r="L362" s="281"/>
      <c r="M362" s="282"/>
      <c r="N362" s="283"/>
      <c r="O362" s="283"/>
      <c r="P362" s="283"/>
      <c r="Q362" s="280"/>
      <c r="R362" s="281"/>
      <c r="S362" s="244"/>
    </row>
    <row r="363" customFormat="false" ht="15" hidden="true" customHeight="false" outlineLevel="0" collapsed="false">
      <c r="A363" s="278"/>
      <c r="B363" s="261"/>
      <c r="C363" s="279"/>
      <c r="D363" s="279"/>
      <c r="E363" s="261"/>
      <c r="F363" s="261"/>
      <c r="G363" s="261"/>
      <c r="H363" s="261"/>
      <c r="I363" s="261"/>
      <c r="J363" s="261"/>
      <c r="K363" s="280"/>
      <c r="L363" s="281"/>
      <c r="M363" s="282"/>
      <c r="N363" s="283"/>
      <c r="O363" s="283"/>
      <c r="P363" s="283"/>
      <c r="Q363" s="280"/>
      <c r="R363" s="281"/>
      <c r="S363" s="244"/>
    </row>
    <row r="364" customFormat="false" ht="15" hidden="true" customHeight="false" outlineLevel="0" collapsed="false">
      <c r="A364" s="278"/>
      <c r="B364" s="261"/>
      <c r="C364" s="279"/>
      <c r="D364" s="279"/>
      <c r="E364" s="261"/>
      <c r="F364" s="261"/>
      <c r="G364" s="261"/>
      <c r="H364" s="261"/>
      <c r="I364" s="261"/>
      <c r="J364" s="261"/>
      <c r="K364" s="280"/>
      <c r="L364" s="281"/>
      <c r="M364" s="282"/>
      <c r="N364" s="283"/>
      <c r="O364" s="283"/>
      <c r="P364" s="283"/>
      <c r="Q364" s="280"/>
      <c r="R364" s="281"/>
      <c r="S364" s="244"/>
    </row>
    <row r="365" customFormat="false" ht="15" hidden="true" customHeight="false" outlineLevel="0" collapsed="false">
      <c r="A365" s="278"/>
      <c r="B365" s="261"/>
      <c r="C365" s="279"/>
      <c r="D365" s="279"/>
      <c r="E365" s="261"/>
      <c r="F365" s="261"/>
      <c r="G365" s="261"/>
      <c r="H365" s="261"/>
      <c r="I365" s="261"/>
      <c r="J365" s="261"/>
      <c r="K365" s="280"/>
      <c r="L365" s="281"/>
      <c r="M365" s="282"/>
      <c r="N365" s="283"/>
      <c r="O365" s="283"/>
      <c r="P365" s="283"/>
      <c r="Q365" s="280"/>
      <c r="R365" s="281"/>
      <c r="S365" s="244"/>
    </row>
    <row r="366" customFormat="false" ht="15" hidden="true" customHeight="false" outlineLevel="0" collapsed="false">
      <c r="A366" s="278"/>
      <c r="B366" s="261"/>
      <c r="C366" s="279"/>
      <c r="D366" s="279"/>
      <c r="E366" s="261"/>
      <c r="F366" s="261"/>
      <c r="G366" s="261"/>
      <c r="H366" s="261"/>
      <c r="I366" s="261"/>
      <c r="J366" s="261"/>
      <c r="K366" s="280"/>
      <c r="L366" s="281"/>
      <c r="M366" s="282"/>
      <c r="N366" s="283"/>
      <c r="O366" s="283"/>
      <c r="P366" s="283"/>
      <c r="Q366" s="280"/>
      <c r="R366" s="281"/>
      <c r="S366" s="244"/>
    </row>
    <row r="367" customFormat="false" ht="15" hidden="true" customHeight="false" outlineLevel="0" collapsed="false">
      <c r="A367" s="278"/>
      <c r="B367" s="261"/>
      <c r="C367" s="279"/>
      <c r="D367" s="279"/>
      <c r="E367" s="261"/>
      <c r="F367" s="261"/>
      <c r="G367" s="261"/>
      <c r="H367" s="261"/>
      <c r="I367" s="261"/>
      <c r="J367" s="261"/>
      <c r="K367" s="280"/>
      <c r="L367" s="281"/>
      <c r="M367" s="282"/>
      <c r="N367" s="283"/>
      <c r="O367" s="283"/>
      <c r="P367" s="283"/>
      <c r="Q367" s="280"/>
      <c r="R367" s="281"/>
      <c r="S367" s="244"/>
    </row>
    <row r="368" customFormat="false" ht="15" hidden="true" customHeight="false" outlineLevel="0" collapsed="false">
      <c r="A368" s="278"/>
      <c r="B368" s="261"/>
      <c r="C368" s="279"/>
      <c r="D368" s="279"/>
      <c r="E368" s="261"/>
      <c r="F368" s="261"/>
      <c r="G368" s="261"/>
      <c r="H368" s="261"/>
      <c r="I368" s="261"/>
      <c r="J368" s="261"/>
      <c r="K368" s="280"/>
      <c r="L368" s="281"/>
      <c r="M368" s="282"/>
      <c r="N368" s="283"/>
      <c r="O368" s="283"/>
      <c r="P368" s="283"/>
      <c r="Q368" s="280"/>
      <c r="R368" s="281"/>
      <c r="S368" s="244"/>
    </row>
    <row r="369" customFormat="false" ht="15" hidden="true" customHeight="false" outlineLevel="0" collapsed="false">
      <c r="A369" s="278"/>
      <c r="B369" s="261"/>
      <c r="C369" s="279"/>
      <c r="D369" s="279"/>
      <c r="E369" s="261"/>
      <c r="F369" s="261"/>
      <c r="G369" s="261"/>
      <c r="H369" s="261"/>
      <c r="I369" s="261"/>
      <c r="J369" s="261"/>
      <c r="K369" s="280"/>
      <c r="L369" s="281"/>
      <c r="M369" s="282"/>
      <c r="N369" s="283"/>
      <c r="O369" s="283"/>
      <c r="P369" s="283"/>
      <c r="Q369" s="280"/>
      <c r="R369" s="281"/>
      <c r="S369" s="244"/>
    </row>
    <row r="370" customFormat="false" ht="15" hidden="true" customHeight="false" outlineLevel="0" collapsed="false">
      <c r="A370" s="278"/>
      <c r="B370" s="261"/>
      <c r="C370" s="279"/>
      <c r="D370" s="279"/>
      <c r="E370" s="261"/>
      <c r="F370" s="261"/>
      <c r="G370" s="261"/>
      <c r="H370" s="261"/>
      <c r="I370" s="261"/>
      <c r="J370" s="261"/>
      <c r="K370" s="280"/>
      <c r="L370" s="281"/>
      <c r="M370" s="282"/>
      <c r="N370" s="283"/>
      <c r="O370" s="283"/>
      <c r="P370" s="283"/>
      <c r="Q370" s="280"/>
      <c r="R370" s="281"/>
      <c r="S370" s="244"/>
    </row>
    <row r="371" customFormat="false" ht="15" hidden="true" customHeight="false" outlineLevel="0" collapsed="false">
      <c r="A371" s="278"/>
      <c r="B371" s="261"/>
      <c r="C371" s="279"/>
      <c r="D371" s="279"/>
      <c r="E371" s="261"/>
      <c r="F371" s="261"/>
      <c r="G371" s="261"/>
      <c r="H371" s="261"/>
      <c r="I371" s="261"/>
      <c r="J371" s="261"/>
      <c r="K371" s="280"/>
      <c r="L371" s="281"/>
      <c r="M371" s="282"/>
      <c r="N371" s="283"/>
      <c r="O371" s="283"/>
      <c r="P371" s="283"/>
      <c r="Q371" s="280"/>
      <c r="R371" s="281"/>
      <c r="S371" s="244"/>
    </row>
    <row r="372" customFormat="false" ht="15" hidden="true" customHeight="false" outlineLevel="0" collapsed="false">
      <c r="A372" s="278"/>
      <c r="B372" s="261"/>
      <c r="C372" s="279"/>
      <c r="D372" s="279"/>
      <c r="E372" s="261"/>
      <c r="F372" s="261"/>
      <c r="G372" s="261"/>
      <c r="H372" s="261"/>
      <c r="I372" s="261"/>
      <c r="J372" s="261"/>
      <c r="K372" s="280"/>
      <c r="L372" s="281"/>
      <c r="M372" s="282"/>
      <c r="N372" s="283"/>
      <c r="O372" s="283"/>
      <c r="P372" s="283"/>
      <c r="Q372" s="280"/>
      <c r="R372" s="281"/>
      <c r="S372" s="244"/>
    </row>
    <row r="373" customFormat="false" ht="15" hidden="true" customHeight="false" outlineLevel="0" collapsed="false">
      <c r="A373" s="278"/>
      <c r="B373" s="261"/>
      <c r="C373" s="279"/>
      <c r="D373" s="279"/>
      <c r="E373" s="261"/>
      <c r="F373" s="261"/>
      <c r="G373" s="261"/>
      <c r="H373" s="261"/>
      <c r="I373" s="261"/>
      <c r="J373" s="261"/>
      <c r="K373" s="280"/>
      <c r="L373" s="281"/>
      <c r="M373" s="282"/>
      <c r="N373" s="283"/>
      <c r="O373" s="283"/>
      <c r="P373" s="283"/>
      <c r="Q373" s="280"/>
      <c r="R373" s="281"/>
      <c r="S373" s="244"/>
    </row>
    <row r="374" customFormat="false" ht="15" hidden="true" customHeight="false" outlineLevel="0" collapsed="false">
      <c r="A374" s="278"/>
      <c r="B374" s="261"/>
      <c r="C374" s="279"/>
      <c r="D374" s="279"/>
      <c r="E374" s="261"/>
      <c r="F374" s="261"/>
      <c r="G374" s="261"/>
      <c r="H374" s="261"/>
      <c r="I374" s="261"/>
      <c r="J374" s="261"/>
      <c r="K374" s="280"/>
      <c r="L374" s="281"/>
      <c r="M374" s="282"/>
      <c r="N374" s="283"/>
      <c r="O374" s="283"/>
      <c r="P374" s="283"/>
      <c r="Q374" s="280"/>
      <c r="R374" s="281"/>
      <c r="S374" s="244"/>
    </row>
    <row r="375" customFormat="false" ht="15" hidden="true" customHeight="false" outlineLevel="0" collapsed="false">
      <c r="A375" s="278"/>
      <c r="B375" s="261"/>
      <c r="C375" s="279"/>
      <c r="D375" s="279"/>
      <c r="E375" s="261"/>
      <c r="F375" s="261"/>
      <c r="G375" s="261"/>
      <c r="H375" s="261"/>
      <c r="I375" s="261"/>
      <c r="J375" s="261"/>
      <c r="K375" s="280"/>
      <c r="L375" s="281"/>
      <c r="M375" s="282"/>
      <c r="N375" s="283"/>
      <c r="O375" s="283"/>
      <c r="P375" s="283"/>
      <c r="Q375" s="280"/>
      <c r="R375" s="281"/>
      <c r="S375" s="244"/>
    </row>
    <row r="376" customFormat="false" ht="15" hidden="true" customHeight="false" outlineLevel="0" collapsed="false">
      <c r="A376" s="278"/>
      <c r="B376" s="261"/>
      <c r="C376" s="279"/>
      <c r="D376" s="279"/>
      <c r="E376" s="261"/>
      <c r="F376" s="261"/>
      <c r="G376" s="261"/>
      <c r="H376" s="261"/>
      <c r="I376" s="261"/>
      <c r="J376" s="261"/>
      <c r="K376" s="280"/>
      <c r="L376" s="281"/>
      <c r="M376" s="282"/>
      <c r="N376" s="283"/>
      <c r="O376" s="283"/>
      <c r="P376" s="283"/>
      <c r="Q376" s="280"/>
      <c r="R376" s="281"/>
      <c r="S376" s="244"/>
    </row>
    <row r="377" customFormat="false" ht="15" hidden="true" customHeight="false" outlineLevel="0" collapsed="false">
      <c r="A377" s="278"/>
      <c r="B377" s="261"/>
      <c r="C377" s="279"/>
      <c r="D377" s="279"/>
      <c r="E377" s="261"/>
      <c r="F377" s="261"/>
      <c r="G377" s="261"/>
      <c r="H377" s="261"/>
      <c r="I377" s="261"/>
      <c r="J377" s="261"/>
      <c r="K377" s="280"/>
      <c r="L377" s="281"/>
      <c r="M377" s="282"/>
      <c r="N377" s="283"/>
      <c r="O377" s="283"/>
      <c r="P377" s="283"/>
      <c r="Q377" s="280"/>
      <c r="R377" s="281"/>
      <c r="S377" s="244"/>
    </row>
    <row r="378" customFormat="false" ht="15" hidden="true" customHeight="false" outlineLevel="0" collapsed="false">
      <c r="A378" s="278"/>
      <c r="B378" s="261"/>
      <c r="C378" s="279"/>
      <c r="D378" s="279"/>
      <c r="E378" s="261"/>
      <c r="F378" s="261"/>
      <c r="G378" s="261"/>
      <c r="H378" s="261"/>
      <c r="I378" s="261"/>
      <c r="J378" s="261"/>
      <c r="K378" s="280"/>
      <c r="L378" s="281"/>
      <c r="M378" s="282"/>
      <c r="N378" s="283"/>
      <c r="O378" s="283"/>
      <c r="P378" s="283"/>
      <c r="Q378" s="280"/>
      <c r="R378" s="281"/>
      <c r="S378" s="244"/>
    </row>
    <row r="379" customFormat="false" ht="15" hidden="true" customHeight="false" outlineLevel="0" collapsed="false">
      <c r="A379" s="284"/>
      <c r="B379" s="279"/>
      <c r="C379" s="279"/>
      <c r="D379" s="279"/>
      <c r="E379" s="279"/>
      <c r="F379" s="279"/>
      <c r="G379" s="279"/>
      <c r="H379" s="279"/>
      <c r="I379" s="279"/>
      <c r="J379" s="279"/>
      <c r="K379" s="285"/>
      <c r="L379" s="286"/>
      <c r="M379" s="287"/>
      <c r="N379" s="288"/>
      <c r="O379" s="288"/>
      <c r="P379" s="288"/>
      <c r="Q379" s="285"/>
      <c r="R379" s="286"/>
      <c r="S379" s="289"/>
    </row>
    <row r="381" customFormat="false" ht="15" hidden="false" customHeight="false" outlineLevel="0" collapsed="false">
      <c r="L381" s="320" t="n">
        <f aca="false">SUM(L156:L253)</f>
        <v>35716.28</v>
      </c>
    </row>
    <row r="383" customFormat="false" ht="15" hidden="false" customHeight="false" outlineLevel="0" collapsed="false">
      <c r="L383" s="320"/>
    </row>
  </sheetData>
  <conditionalFormatting sqref="R2:R379">
    <cfRule type="containsText" priority="2" operator="containsText" text="ABERTO" dxfId="54">
      <formula>NOT(ISERROR(SEARCH("ABERTO",R2)))</formula>
    </cfRule>
    <cfRule type="containsText" priority="3" operator="containsText" text="FATURAR" dxfId="55">
      <formula>NOT(ISERROR(SEARCH("FATURAR",R2)))</formula>
    </cfRule>
    <cfRule type="containsText" priority="4" operator="containsText" text="FECHADO" dxfId="56">
      <formula>NOT(ISERROR(SEARCH("FECHADO",R2)))</formula>
    </cfRule>
  </conditionalFormatting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245"/>
  <sheetViews>
    <sheetView showFormulas="false" showGridLines="true" showRowColHeaders="true" showZeros="true" rightToLeft="false" tabSelected="false" showOutlineSymbols="true" defaultGridColor="true" view="normal" topLeftCell="A67" colorId="64" zoomScale="100" zoomScaleNormal="100" zoomScalePageLayoutView="100" workbookViewId="0">
      <selection pane="topLeft" activeCell="G100" activeCellId="1" sqref="409:409 G100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0.71"/>
    <col collapsed="false" customWidth="true" hidden="false" outlineLevel="0" max="2" min="2" style="0" width="6.71"/>
    <col collapsed="false" customWidth="true" hidden="false" outlineLevel="0" max="3" min="3" style="0" width="9.57"/>
    <col collapsed="false" customWidth="true" hidden="false" outlineLevel="0" max="4" min="4" style="0" width="7.29"/>
    <col collapsed="false" customWidth="true" hidden="false" outlineLevel="0" max="5" min="5" style="0" width="11"/>
    <col collapsed="false" customWidth="true" hidden="false" outlineLevel="0" max="6" min="6" style="0" width="17.42"/>
    <col collapsed="false" customWidth="true" hidden="false" outlineLevel="0" max="7" min="7" style="0" width="18.14"/>
    <col collapsed="false" customWidth="true" hidden="false" outlineLevel="0" max="8" min="8" style="0" width="14.71"/>
    <col collapsed="false" customWidth="true" hidden="false" outlineLevel="0" max="9" min="9" style="0" width="9.71"/>
    <col collapsed="false" customWidth="true" hidden="false" outlineLevel="0" max="10" min="10" style="0" width="11.29"/>
    <col collapsed="false" customWidth="true" hidden="false" outlineLevel="0" max="11" min="11" style="0" width="9.57"/>
    <col collapsed="false" customWidth="true" hidden="false" outlineLevel="0" max="12" min="12" style="0" width="14.86"/>
  </cols>
  <sheetData>
    <row r="1" customFormat="false" ht="15" hidden="false" customHeight="false" outlineLevel="0" collapsed="false">
      <c r="A1" s="1" t="s">
        <v>7297</v>
      </c>
      <c r="B1" s="1" t="s">
        <v>9205</v>
      </c>
      <c r="C1" s="1" t="s">
        <v>7298</v>
      </c>
      <c r="D1" s="1" t="s">
        <v>7300</v>
      </c>
      <c r="E1" s="1" t="s">
        <v>7301</v>
      </c>
      <c r="F1" s="1" t="s">
        <v>9103</v>
      </c>
      <c r="G1" s="1" t="s">
        <v>7303</v>
      </c>
      <c r="H1" s="1" t="s">
        <v>9111</v>
      </c>
      <c r="I1" s="1" t="s">
        <v>7545</v>
      </c>
      <c r="J1" s="1" t="s">
        <v>9109</v>
      </c>
      <c r="K1" s="1" t="s">
        <v>7554</v>
      </c>
    </row>
    <row r="2" s="249" customFormat="true" ht="16.5" hidden="false" customHeight="true" outlineLevel="0" collapsed="false">
      <c r="A2" s="278">
        <v>44957</v>
      </c>
      <c r="B2" s="278" t="s">
        <v>7579</v>
      </c>
      <c r="C2" s="261" t="s">
        <v>7555</v>
      </c>
      <c r="D2" s="279" t="s">
        <v>9112</v>
      </c>
      <c r="E2" s="261">
        <v>34606</v>
      </c>
      <c r="F2" s="261" t="s">
        <v>9206</v>
      </c>
      <c r="G2" s="261" t="s">
        <v>7577</v>
      </c>
      <c r="H2" s="281">
        <v>397</v>
      </c>
      <c r="I2" s="278"/>
      <c r="J2" s="261"/>
      <c r="K2" s="244"/>
    </row>
    <row r="3" s="249" customFormat="true" ht="16.5" hidden="false" customHeight="true" outlineLevel="0" collapsed="false">
      <c r="A3" s="278">
        <v>44997</v>
      </c>
      <c r="B3" s="278" t="s">
        <v>7606</v>
      </c>
      <c r="C3" s="261" t="s">
        <v>7555</v>
      </c>
      <c r="D3" s="261" t="s">
        <v>9114</v>
      </c>
      <c r="E3" s="261">
        <v>34347</v>
      </c>
      <c r="F3" s="261" t="s">
        <v>7603</v>
      </c>
      <c r="G3" s="322" t="s">
        <v>7604</v>
      </c>
      <c r="H3" s="281">
        <v>445</v>
      </c>
      <c r="I3" s="278"/>
      <c r="J3" s="261"/>
      <c r="K3" s="244"/>
    </row>
    <row r="4" s="249" customFormat="true" ht="16.5" hidden="false" customHeight="true" outlineLevel="0" collapsed="false">
      <c r="A4" s="278">
        <v>45007</v>
      </c>
      <c r="B4" s="278" t="s">
        <v>7617</v>
      </c>
      <c r="C4" s="261" t="s">
        <v>7555</v>
      </c>
      <c r="D4" s="261"/>
      <c r="E4" s="261">
        <v>795</v>
      </c>
      <c r="F4" s="261" t="s">
        <v>7615</v>
      </c>
      <c r="G4" s="322" t="s">
        <v>7616</v>
      </c>
      <c r="H4" s="281">
        <v>214</v>
      </c>
      <c r="I4" s="278"/>
      <c r="J4" s="261"/>
      <c r="K4" s="244"/>
    </row>
    <row r="5" s="249" customFormat="true" ht="16.5" hidden="false" customHeight="true" outlineLevel="0" collapsed="false">
      <c r="A5" s="278">
        <v>45035</v>
      </c>
      <c r="B5" s="278" t="s">
        <v>7637</v>
      </c>
      <c r="C5" s="261" t="s">
        <v>7555</v>
      </c>
      <c r="D5" s="261" t="s">
        <v>9153</v>
      </c>
      <c r="E5" s="261">
        <v>5738</v>
      </c>
      <c r="F5" s="261" t="s">
        <v>7635</v>
      </c>
      <c r="G5" s="322" t="s">
        <v>7636</v>
      </c>
      <c r="H5" s="281">
        <v>3679</v>
      </c>
      <c r="I5" s="278"/>
      <c r="J5" s="261"/>
      <c r="K5" s="244"/>
    </row>
    <row r="6" s="249" customFormat="true" ht="16.5" hidden="false" customHeight="true" outlineLevel="0" collapsed="false">
      <c r="A6" s="278">
        <v>45069</v>
      </c>
      <c r="B6" s="278" t="s">
        <v>7649</v>
      </c>
      <c r="C6" s="261" t="s">
        <v>7555</v>
      </c>
      <c r="D6" s="261" t="s">
        <v>9155</v>
      </c>
      <c r="E6" s="261">
        <v>9520</v>
      </c>
      <c r="F6" s="261" t="s">
        <v>7647</v>
      </c>
      <c r="G6" s="322" t="s">
        <v>7648</v>
      </c>
      <c r="H6" s="281">
        <v>1592</v>
      </c>
      <c r="I6" s="278"/>
      <c r="J6" s="261"/>
      <c r="K6" s="244"/>
    </row>
    <row r="7" s="249" customFormat="true" ht="16.5" hidden="false" customHeight="true" outlineLevel="0" collapsed="false">
      <c r="A7" s="278">
        <v>45106</v>
      </c>
      <c r="B7" s="278" t="s">
        <v>9207</v>
      </c>
      <c r="C7" s="261" t="s">
        <v>7555</v>
      </c>
      <c r="D7" s="261"/>
      <c r="E7" s="261">
        <v>9520</v>
      </c>
      <c r="F7" s="261" t="s">
        <v>7647</v>
      </c>
      <c r="G7" s="315" t="s">
        <v>7648</v>
      </c>
      <c r="H7" s="281">
        <v>2815</v>
      </c>
      <c r="I7" s="278"/>
      <c r="J7" s="261"/>
      <c r="K7" s="244"/>
    </row>
    <row r="8" s="249" customFormat="true" ht="16.5" hidden="false" customHeight="true" outlineLevel="0" collapsed="false">
      <c r="A8" s="278">
        <v>45852</v>
      </c>
      <c r="B8" s="278" t="s">
        <v>7671</v>
      </c>
      <c r="C8" s="261" t="s">
        <v>7591</v>
      </c>
      <c r="D8" s="261" t="s">
        <v>9115</v>
      </c>
      <c r="E8" s="261">
        <v>19550</v>
      </c>
      <c r="F8" s="261" t="s">
        <v>7669</v>
      </c>
      <c r="G8" s="261" t="s">
        <v>7670</v>
      </c>
      <c r="H8" s="281">
        <v>769.3</v>
      </c>
      <c r="I8" s="278"/>
      <c r="J8" s="261"/>
      <c r="K8" s="244"/>
    </row>
    <row r="9" s="249" customFormat="true" ht="16.5" hidden="false" customHeight="true" outlineLevel="0" collapsed="false">
      <c r="A9" s="278">
        <v>45159</v>
      </c>
      <c r="B9" s="278" t="s">
        <v>7685</v>
      </c>
      <c r="C9" s="261"/>
      <c r="D9" s="261"/>
      <c r="E9" s="261">
        <v>19038</v>
      </c>
      <c r="F9" s="261" t="s">
        <v>7682</v>
      </c>
      <c r="G9" s="261" t="s">
        <v>7683</v>
      </c>
      <c r="H9" s="281">
        <v>1592</v>
      </c>
      <c r="I9" s="278"/>
      <c r="J9" s="261"/>
      <c r="K9" s="244"/>
    </row>
    <row r="10" s="249" customFormat="true" ht="16.5" hidden="false" customHeight="true" outlineLevel="0" collapsed="false">
      <c r="A10" s="278">
        <v>45159</v>
      </c>
      <c r="B10" s="278" t="s">
        <v>7677</v>
      </c>
      <c r="C10" s="261" t="s">
        <v>7555</v>
      </c>
      <c r="D10" s="261" t="s">
        <v>9190</v>
      </c>
      <c r="E10" s="261">
        <v>13196</v>
      </c>
      <c r="F10" s="261" t="s">
        <v>7674</v>
      </c>
      <c r="G10" s="261" t="s">
        <v>7675</v>
      </c>
      <c r="H10" s="281">
        <v>830</v>
      </c>
      <c r="I10" s="278"/>
      <c r="J10" s="261"/>
      <c r="K10" s="244"/>
    </row>
    <row r="11" s="249" customFormat="true" ht="16.5" hidden="false" customHeight="true" outlineLevel="0" collapsed="false">
      <c r="A11" s="278">
        <v>45182</v>
      </c>
      <c r="B11" s="278" t="s">
        <v>7701</v>
      </c>
      <c r="C11" s="261" t="s">
        <v>7591</v>
      </c>
      <c r="D11" s="261"/>
      <c r="E11" s="261">
        <v>16616</v>
      </c>
      <c r="F11" s="261" t="s">
        <v>7687</v>
      </c>
      <c r="G11" s="322" t="s">
        <v>7688</v>
      </c>
      <c r="H11" s="281">
        <v>3676</v>
      </c>
      <c r="I11" s="278"/>
      <c r="J11" s="261"/>
      <c r="K11" s="244"/>
    </row>
    <row r="12" s="249" customFormat="true" ht="16.5" hidden="false" customHeight="true" outlineLevel="0" collapsed="false">
      <c r="A12" s="278">
        <v>45246</v>
      </c>
      <c r="B12" s="278" t="s">
        <v>7733</v>
      </c>
      <c r="C12" s="261" t="s">
        <v>7591</v>
      </c>
      <c r="D12" s="261" t="s">
        <v>9118</v>
      </c>
      <c r="E12" s="261">
        <v>6637</v>
      </c>
      <c r="F12" s="261" t="s">
        <v>7722</v>
      </c>
      <c r="G12" s="322" t="s">
        <v>7723</v>
      </c>
      <c r="H12" s="281">
        <v>432</v>
      </c>
      <c r="I12" s="278"/>
      <c r="J12" s="261"/>
      <c r="K12" s="244"/>
    </row>
    <row r="13" s="249" customFormat="true" ht="16.5" hidden="false" customHeight="true" outlineLevel="0" collapsed="false">
      <c r="A13" s="278">
        <v>45247</v>
      </c>
      <c r="B13" s="278" t="s">
        <v>7753</v>
      </c>
      <c r="C13" s="261" t="s">
        <v>7306</v>
      </c>
      <c r="D13" s="261" t="s">
        <v>9171</v>
      </c>
      <c r="E13" s="261">
        <v>26514</v>
      </c>
      <c r="F13" s="261" t="s">
        <v>7749</v>
      </c>
      <c r="G13" s="315" t="s">
        <v>7750</v>
      </c>
      <c r="H13" s="281">
        <v>267</v>
      </c>
      <c r="I13" s="278"/>
      <c r="J13" s="261"/>
      <c r="K13" s="244"/>
    </row>
    <row r="14" s="249" customFormat="true" ht="16.5" hidden="false" customHeight="true" outlineLevel="0" collapsed="false">
      <c r="A14" s="278">
        <v>45247</v>
      </c>
      <c r="B14" s="278" t="s">
        <v>7729</v>
      </c>
      <c r="C14" s="261"/>
      <c r="D14" s="279"/>
      <c r="E14" s="261">
        <v>113544</v>
      </c>
      <c r="F14" s="261" t="s">
        <v>7726</v>
      </c>
      <c r="G14" s="261" t="s">
        <v>7727</v>
      </c>
      <c r="H14" s="281">
        <v>397</v>
      </c>
      <c r="I14" s="278"/>
      <c r="J14" s="261"/>
      <c r="K14" s="244"/>
    </row>
    <row r="15" s="249" customFormat="true" ht="16.5" hidden="false" customHeight="true" outlineLevel="0" collapsed="false">
      <c r="A15" s="278">
        <v>45252</v>
      </c>
      <c r="B15" s="278" t="s">
        <v>7758</v>
      </c>
      <c r="C15" s="261" t="s">
        <v>7306</v>
      </c>
      <c r="D15" s="261" t="s">
        <v>9119</v>
      </c>
      <c r="E15" s="261">
        <v>27278</v>
      </c>
      <c r="F15" s="261" t="s">
        <v>7755</v>
      </c>
      <c r="G15" s="322" t="s">
        <v>7756</v>
      </c>
      <c r="H15" s="281">
        <v>246.49</v>
      </c>
      <c r="I15" s="278"/>
      <c r="J15" s="261"/>
      <c r="K15" s="244"/>
    </row>
    <row r="16" s="249" customFormat="true" ht="16.5" hidden="false" customHeight="true" outlineLevel="0" collapsed="false">
      <c r="A16" s="278">
        <v>45267</v>
      </c>
      <c r="B16" s="278" t="s">
        <v>7795</v>
      </c>
      <c r="C16" s="261" t="s">
        <v>7306</v>
      </c>
      <c r="D16" s="261" t="s">
        <v>9176</v>
      </c>
      <c r="E16" s="261">
        <v>22438</v>
      </c>
      <c r="F16" s="261" t="s">
        <v>7792</v>
      </c>
      <c r="G16" s="261" t="s">
        <v>7793</v>
      </c>
      <c r="H16" s="281">
        <v>323.98</v>
      </c>
      <c r="I16" s="278"/>
      <c r="J16" s="261"/>
      <c r="K16" s="244"/>
    </row>
    <row r="17" s="249" customFormat="true" ht="16.5" hidden="false" customHeight="true" outlineLevel="0" collapsed="false">
      <c r="A17" s="278">
        <v>45267</v>
      </c>
      <c r="B17" s="278" t="s">
        <v>7782</v>
      </c>
      <c r="C17" s="261" t="s">
        <v>7306</v>
      </c>
      <c r="D17" s="261" t="s">
        <v>9175</v>
      </c>
      <c r="E17" s="261">
        <v>27243</v>
      </c>
      <c r="F17" s="261" t="s">
        <v>7780</v>
      </c>
      <c r="G17" s="261" t="s">
        <v>7781</v>
      </c>
      <c r="H17" s="281">
        <v>842</v>
      </c>
      <c r="I17" s="278"/>
      <c r="J17" s="261"/>
      <c r="K17" s="244"/>
    </row>
    <row r="18" s="249" customFormat="true" ht="16.5" hidden="false" customHeight="true" outlineLevel="0" collapsed="false">
      <c r="A18" s="278">
        <v>45281</v>
      </c>
      <c r="B18" s="278" t="s">
        <v>7778</v>
      </c>
      <c r="C18" s="261" t="s">
        <v>7306</v>
      </c>
      <c r="D18" s="261" t="s">
        <v>9120</v>
      </c>
      <c r="E18" s="244" t="s">
        <v>821</v>
      </c>
      <c r="F18" s="261" t="s">
        <v>7740</v>
      </c>
      <c r="G18" s="322" t="s">
        <v>7741</v>
      </c>
      <c r="H18" s="281">
        <v>278</v>
      </c>
      <c r="I18" s="278"/>
      <c r="J18" s="261"/>
      <c r="K18" s="244"/>
    </row>
    <row r="19" s="249" customFormat="true" ht="16.5" hidden="false" customHeight="true" outlineLevel="0" collapsed="false">
      <c r="A19" s="278">
        <v>45281</v>
      </c>
      <c r="B19" s="278" t="s">
        <v>7787</v>
      </c>
      <c r="C19" s="261" t="s">
        <v>7306</v>
      </c>
      <c r="D19" s="261" t="s">
        <v>9121</v>
      </c>
      <c r="E19" s="261">
        <v>5908</v>
      </c>
      <c r="F19" s="261" t="s">
        <v>7784</v>
      </c>
      <c r="G19" s="261" t="s">
        <v>7785</v>
      </c>
      <c r="H19" s="281">
        <v>214</v>
      </c>
      <c r="I19" s="278"/>
      <c r="J19" s="261"/>
      <c r="K19" s="244"/>
    </row>
    <row r="20" s="249" customFormat="true" ht="16.5" hidden="false" customHeight="true" outlineLevel="0" collapsed="false">
      <c r="A20" s="278">
        <v>45281</v>
      </c>
      <c r="B20" s="278" t="s">
        <v>7801</v>
      </c>
      <c r="C20" s="261" t="s">
        <v>7306</v>
      </c>
      <c r="D20" s="261" t="s">
        <v>9177</v>
      </c>
      <c r="E20" s="261">
        <v>20460</v>
      </c>
      <c r="F20" s="261" t="s">
        <v>7797</v>
      </c>
      <c r="G20" s="261" t="s">
        <v>7798</v>
      </c>
      <c r="H20" s="281">
        <v>369</v>
      </c>
      <c r="I20" s="278"/>
      <c r="J20" s="261"/>
      <c r="K20" s="244"/>
    </row>
    <row r="21" s="249" customFormat="true" ht="16.5" hidden="false" customHeight="true" outlineLevel="0" collapsed="false">
      <c r="A21" s="278"/>
      <c r="B21" s="278"/>
      <c r="C21" s="261"/>
      <c r="D21" s="261"/>
      <c r="E21" s="261"/>
      <c r="F21" s="261"/>
      <c r="G21" s="261"/>
      <c r="H21" s="281"/>
      <c r="I21" s="278"/>
      <c r="J21" s="261"/>
      <c r="K21" s="244"/>
    </row>
    <row r="22" customFormat="false" ht="16.5" hidden="false" customHeight="true" outlineLevel="0" collapsed="false">
      <c r="A22" s="254"/>
      <c r="B22" s="356"/>
      <c r="C22" s="255"/>
      <c r="D22" s="255"/>
      <c r="E22" s="255"/>
      <c r="F22" s="256"/>
      <c r="G22" s="256"/>
      <c r="H22" s="258"/>
      <c r="I22" s="254"/>
      <c r="J22" s="256"/>
      <c r="K22" s="290"/>
    </row>
    <row r="23" customFormat="false" ht="16.5" hidden="false" customHeight="true" outlineLevel="0" collapsed="false">
      <c r="A23" s="278"/>
      <c r="B23" s="278"/>
      <c r="C23" s="261"/>
      <c r="D23" s="261"/>
      <c r="E23" s="261"/>
      <c r="F23" s="261"/>
      <c r="G23" s="261"/>
      <c r="H23" s="291"/>
      <c r="I23" s="281"/>
      <c r="J23" s="261"/>
      <c r="K23" s="261"/>
    </row>
    <row r="24" customFormat="false" ht="16.5" hidden="false" customHeight="true" outlineLevel="0" collapsed="false">
      <c r="A24" s="278">
        <v>45295</v>
      </c>
      <c r="B24" s="278" t="s">
        <v>7817</v>
      </c>
      <c r="C24" s="261"/>
      <c r="D24" s="261"/>
      <c r="E24" s="261">
        <v>2500</v>
      </c>
      <c r="F24" s="261" t="s">
        <v>7815</v>
      </c>
      <c r="G24" s="261" t="s">
        <v>7816</v>
      </c>
      <c r="H24" s="291">
        <v>378</v>
      </c>
      <c r="I24" s="281"/>
      <c r="J24" s="261"/>
      <c r="K24" s="261"/>
    </row>
    <row r="25" customFormat="false" ht="16.5" hidden="false" customHeight="true" outlineLevel="0" collapsed="false">
      <c r="A25" s="278">
        <v>45302</v>
      </c>
      <c r="B25" s="278" t="s">
        <v>7822</v>
      </c>
      <c r="C25" s="261" t="s">
        <v>7306</v>
      </c>
      <c r="D25" s="261" t="s">
        <v>7818</v>
      </c>
      <c r="E25" s="261">
        <v>20230</v>
      </c>
      <c r="F25" s="261" t="s">
        <v>7819</v>
      </c>
      <c r="G25" s="261" t="s">
        <v>7820</v>
      </c>
      <c r="H25" s="291">
        <v>918</v>
      </c>
      <c r="I25" s="281"/>
      <c r="J25" s="261"/>
      <c r="K25" s="261"/>
    </row>
    <row r="26" customFormat="false" ht="16.5" hidden="false" customHeight="true" outlineLevel="0" collapsed="false">
      <c r="A26" s="278">
        <v>45308</v>
      </c>
      <c r="B26" s="278" t="s">
        <v>7834</v>
      </c>
      <c r="C26" s="261" t="s">
        <v>7306</v>
      </c>
      <c r="D26" s="261" t="s">
        <v>7831</v>
      </c>
      <c r="E26" s="261">
        <v>22446</v>
      </c>
      <c r="F26" s="261" t="s">
        <v>7832</v>
      </c>
      <c r="G26" s="261" t="s">
        <v>7833</v>
      </c>
      <c r="H26" s="291">
        <v>624</v>
      </c>
      <c r="I26" s="281"/>
      <c r="J26" s="261"/>
      <c r="K26" s="261"/>
    </row>
    <row r="27" customFormat="false" ht="16.5" hidden="false" customHeight="true" outlineLevel="0" collapsed="false">
      <c r="A27" s="278">
        <v>45341</v>
      </c>
      <c r="B27" s="278" t="s">
        <v>7875</v>
      </c>
      <c r="C27" s="261" t="s">
        <v>7306</v>
      </c>
      <c r="D27" s="261" t="s">
        <v>9208</v>
      </c>
      <c r="E27" s="261">
        <v>26794</v>
      </c>
      <c r="F27" s="261" t="s">
        <v>7874</v>
      </c>
      <c r="G27" s="261" t="s">
        <v>7756</v>
      </c>
      <c r="H27" s="291">
        <v>434</v>
      </c>
      <c r="I27" s="278"/>
      <c r="J27" s="261"/>
      <c r="K27" s="261"/>
    </row>
    <row r="28" customFormat="false" ht="16.5" hidden="false" customHeight="true" outlineLevel="0" collapsed="false">
      <c r="A28" s="278">
        <v>45349</v>
      </c>
      <c r="B28" s="278" t="s">
        <v>7897</v>
      </c>
      <c r="C28" s="261" t="s">
        <v>7306</v>
      </c>
      <c r="D28" s="261" t="s">
        <v>7892</v>
      </c>
      <c r="E28" s="261">
        <v>10359</v>
      </c>
      <c r="F28" s="261" t="s">
        <v>7893</v>
      </c>
      <c r="G28" s="261" t="s">
        <v>7894</v>
      </c>
      <c r="H28" s="291">
        <v>193</v>
      </c>
      <c r="I28" s="281"/>
      <c r="J28" s="261"/>
      <c r="K28" s="261"/>
    </row>
    <row r="29" customFormat="false" ht="16.5" hidden="false" customHeight="true" outlineLevel="0" collapsed="false">
      <c r="A29" s="278">
        <v>45355</v>
      </c>
      <c r="B29" s="278" t="s">
        <v>7903</v>
      </c>
      <c r="C29" s="261" t="s">
        <v>7306</v>
      </c>
      <c r="D29" s="279" t="s">
        <v>7899</v>
      </c>
      <c r="E29" s="261">
        <v>35289</v>
      </c>
      <c r="F29" s="261" t="s">
        <v>7900</v>
      </c>
      <c r="G29" s="261" t="s">
        <v>7901</v>
      </c>
      <c r="H29" s="281">
        <v>434</v>
      </c>
      <c r="I29" s="278"/>
      <c r="J29" s="261"/>
      <c r="K29" s="261"/>
    </row>
    <row r="30" customFormat="false" ht="16.5" hidden="false" customHeight="true" outlineLevel="0" collapsed="false">
      <c r="A30" s="278">
        <v>45355</v>
      </c>
      <c r="B30" s="278" t="s">
        <v>9209</v>
      </c>
      <c r="C30" s="261" t="s">
        <v>7591</v>
      </c>
      <c r="D30" s="261" t="s">
        <v>7905</v>
      </c>
      <c r="E30" s="261">
        <v>7340</v>
      </c>
      <c r="F30" s="261" t="s">
        <v>7906</v>
      </c>
      <c r="G30" s="261" t="s">
        <v>7907</v>
      </c>
      <c r="H30" s="291">
        <v>842</v>
      </c>
      <c r="I30" s="281"/>
      <c r="J30" s="261"/>
      <c r="K30" s="261"/>
    </row>
    <row r="31" customFormat="false" ht="16.5" hidden="false" customHeight="true" outlineLevel="0" collapsed="false">
      <c r="A31" s="278">
        <v>45362</v>
      </c>
      <c r="B31" s="278" t="s">
        <v>7930</v>
      </c>
      <c r="C31" s="261" t="s">
        <v>7306</v>
      </c>
      <c r="D31" s="261" t="s">
        <v>9210</v>
      </c>
      <c r="E31" s="261">
        <v>4618</v>
      </c>
      <c r="F31" s="261" t="s">
        <v>7926</v>
      </c>
      <c r="G31" s="261" t="s">
        <v>7927</v>
      </c>
      <c r="H31" s="291">
        <v>457</v>
      </c>
      <c r="I31" s="281"/>
      <c r="J31" s="261"/>
      <c r="K31" s="261"/>
    </row>
    <row r="32" customFormat="false" ht="16.5" hidden="false" customHeight="true" outlineLevel="0" collapsed="false">
      <c r="A32" s="278">
        <v>45393</v>
      </c>
      <c r="B32" s="278" t="s">
        <v>7967</v>
      </c>
      <c r="C32" s="261" t="s">
        <v>7306</v>
      </c>
      <c r="D32" s="279" t="s">
        <v>7960</v>
      </c>
      <c r="E32" s="261">
        <v>10014</v>
      </c>
      <c r="F32" s="261" t="s">
        <v>7428</v>
      </c>
      <c r="G32" s="261" t="s">
        <v>7965</v>
      </c>
      <c r="H32" s="312">
        <v>842</v>
      </c>
      <c r="I32" s="281"/>
      <c r="J32" s="261"/>
      <c r="K32" s="265"/>
    </row>
    <row r="33" customFormat="false" ht="16.5" hidden="false" customHeight="true" outlineLevel="0" collapsed="false">
      <c r="A33" s="278">
        <v>45414</v>
      </c>
      <c r="B33" s="278" t="s">
        <v>7981</v>
      </c>
      <c r="C33" s="261" t="s">
        <v>7306</v>
      </c>
      <c r="D33" s="279" t="s">
        <v>7977</v>
      </c>
      <c r="E33" s="261">
        <v>16829</v>
      </c>
      <c r="F33" s="261" t="s">
        <v>7978</v>
      </c>
      <c r="G33" s="261" t="s">
        <v>7979</v>
      </c>
      <c r="H33" s="312">
        <v>624</v>
      </c>
      <c r="I33" s="281"/>
      <c r="J33" s="261"/>
      <c r="K33" s="261"/>
    </row>
    <row r="34" customFormat="false" ht="16.5" hidden="false" customHeight="true" outlineLevel="0" collapsed="false">
      <c r="A34" s="278">
        <v>45414</v>
      </c>
      <c r="B34" s="278" t="s">
        <v>7985</v>
      </c>
      <c r="C34" s="261" t="s">
        <v>7306</v>
      </c>
      <c r="D34" s="279" t="s">
        <v>7982</v>
      </c>
      <c r="E34" s="261">
        <v>20630</v>
      </c>
      <c r="F34" s="261" t="s">
        <v>7983</v>
      </c>
      <c r="G34" s="261" t="s">
        <v>7984</v>
      </c>
      <c r="H34" s="312">
        <v>434</v>
      </c>
      <c r="I34" s="281"/>
      <c r="J34" s="261"/>
      <c r="K34" s="261"/>
    </row>
    <row r="35" customFormat="false" ht="16.5" hidden="false" customHeight="true" outlineLevel="0" collapsed="false">
      <c r="A35" s="278">
        <v>45415</v>
      </c>
      <c r="B35" s="278" t="s">
        <v>7975</v>
      </c>
      <c r="C35" s="261" t="s">
        <v>7306</v>
      </c>
      <c r="D35" s="279" t="s">
        <v>7971</v>
      </c>
      <c r="E35" s="261">
        <v>3140</v>
      </c>
      <c r="F35" s="261" t="s">
        <v>7972</v>
      </c>
      <c r="G35" s="261" t="s">
        <v>7973</v>
      </c>
      <c r="H35" s="312">
        <v>624</v>
      </c>
      <c r="I35" s="281"/>
      <c r="J35" s="261"/>
      <c r="K35" s="261"/>
    </row>
    <row r="36" customFormat="false" ht="16.5" hidden="false" customHeight="true" outlineLevel="0" collapsed="false">
      <c r="A36" s="278">
        <v>45420</v>
      </c>
      <c r="B36" s="278" t="s">
        <v>9211</v>
      </c>
      <c r="C36" s="261" t="s">
        <v>7306</v>
      </c>
      <c r="D36" s="279" t="s">
        <v>7986</v>
      </c>
      <c r="E36" s="261">
        <v>15164</v>
      </c>
      <c r="F36" s="261" t="s">
        <v>7987</v>
      </c>
      <c r="G36" s="261" t="s">
        <v>7988</v>
      </c>
      <c r="H36" s="312">
        <v>434</v>
      </c>
      <c r="I36" s="281" t="s">
        <v>8420</v>
      </c>
      <c r="J36" s="261"/>
      <c r="K36" s="261"/>
    </row>
    <row r="37" customFormat="false" ht="16.5" hidden="false" customHeight="true" outlineLevel="0" collapsed="false">
      <c r="A37" s="278">
        <v>45420</v>
      </c>
      <c r="B37" s="278" t="s">
        <v>7991</v>
      </c>
      <c r="C37" s="261" t="s">
        <v>7306</v>
      </c>
      <c r="D37" s="279" t="s">
        <v>7986</v>
      </c>
      <c r="E37" s="261">
        <v>15164</v>
      </c>
      <c r="F37" s="261" t="s">
        <v>7987</v>
      </c>
      <c r="G37" s="261" t="s">
        <v>7988</v>
      </c>
      <c r="H37" s="312">
        <v>491</v>
      </c>
      <c r="I37" s="282" t="s">
        <v>9138</v>
      </c>
      <c r="J37" s="261"/>
      <c r="K37" s="261"/>
    </row>
    <row r="38" customFormat="false" ht="16.5" hidden="false" customHeight="true" outlineLevel="0" collapsed="false">
      <c r="A38" s="278">
        <v>45426</v>
      </c>
      <c r="B38" s="278" t="s">
        <v>9212</v>
      </c>
      <c r="C38" s="261"/>
      <c r="D38" s="279"/>
      <c r="E38" s="261">
        <v>1054</v>
      </c>
      <c r="F38" s="261" t="s">
        <v>9213</v>
      </c>
      <c r="G38" s="261" t="s">
        <v>7611</v>
      </c>
      <c r="H38" s="312">
        <v>6903</v>
      </c>
      <c r="I38" s="281"/>
      <c r="J38" s="261"/>
      <c r="K38" s="261"/>
    </row>
    <row r="39" customFormat="false" ht="16.5" hidden="false" customHeight="true" outlineLevel="0" collapsed="false">
      <c r="A39" s="278">
        <v>45429</v>
      </c>
      <c r="B39" s="278" t="s">
        <v>7996</v>
      </c>
      <c r="C39" s="261" t="s">
        <v>7306</v>
      </c>
      <c r="D39" s="279" t="s">
        <v>7993</v>
      </c>
      <c r="E39" s="261">
        <v>19690</v>
      </c>
      <c r="F39" s="261" t="s">
        <v>7994</v>
      </c>
      <c r="G39" s="261" t="s">
        <v>7785</v>
      </c>
      <c r="H39" s="312">
        <v>434</v>
      </c>
      <c r="I39" s="281"/>
      <c r="J39" s="261"/>
      <c r="K39" s="261"/>
    </row>
    <row r="40" customFormat="false" ht="16.5" hidden="false" customHeight="true" outlineLevel="0" collapsed="false">
      <c r="A40" s="278">
        <v>45439</v>
      </c>
      <c r="B40" s="278" t="s">
        <v>7838</v>
      </c>
      <c r="C40" s="261" t="s">
        <v>7306</v>
      </c>
      <c r="D40" s="279" t="s">
        <v>7997</v>
      </c>
      <c r="E40" s="261">
        <v>710</v>
      </c>
      <c r="F40" s="261" t="s">
        <v>7978</v>
      </c>
      <c r="G40" s="261" t="s">
        <v>405</v>
      </c>
      <c r="H40" s="312">
        <v>842</v>
      </c>
      <c r="I40" s="281"/>
      <c r="J40" s="261"/>
      <c r="K40" s="261"/>
    </row>
    <row r="41" customFormat="false" ht="16.5" hidden="false" customHeight="true" outlineLevel="0" collapsed="false">
      <c r="A41" s="278">
        <v>45484</v>
      </c>
      <c r="B41" s="278" t="s">
        <v>8028</v>
      </c>
      <c r="C41" s="261" t="s">
        <v>7306</v>
      </c>
      <c r="D41" s="279" t="s">
        <v>8025</v>
      </c>
      <c r="E41" s="261">
        <v>22187</v>
      </c>
      <c r="F41" s="261" t="s">
        <v>7726</v>
      </c>
      <c r="G41" s="261" t="s">
        <v>8026</v>
      </c>
      <c r="H41" s="312">
        <v>1167</v>
      </c>
      <c r="I41" s="281" t="s">
        <v>9138</v>
      </c>
      <c r="J41" s="261"/>
      <c r="K41" s="261"/>
    </row>
    <row r="42" customFormat="false" ht="16.5" hidden="false" customHeight="true" outlineLevel="0" collapsed="false">
      <c r="A42" s="278">
        <v>45857</v>
      </c>
      <c r="B42" s="278" t="s">
        <v>8038</v>
      </c>
      <c r="C42" s="261" t="s">
        <v>7306</v>
      </c>
      <c r="D42" s="279" t="s">
        <v>8033</v>
      </c>
      <c r="E42" s="261">
        <v>7099</v>
      </c>
      <c r="F42" s="261" t="s">
        <v>8034</v>
      </c>
      <c r="G42" s="261" t="s">
        <v>8035</v>
      </c>
      <c r="H42" s="281">
        <v>1760</v>
      </c>
      <c r="I42" s="281"/>
      <c r="J42" s="261"/>
      <c r="K42" s="261"/>
    </row>
    <row r="43" customFormat="false" ht="16.5" hidden="false" customHeight="true" outlineLevel="0" collapsed="false">
      <c r="A43" s="278">
        <v>45502</v>
      </c>
      <c r="B43" s="278" t="s">
        <v>7846</v>
      </c>
      <c r="C43" s="261" t="s">
        <v>7306</v>
      </c>
      <c r="D43" s="279" t="s">
        <v>8062</v>
      </c>
      <c r="E43" s="261">
        <v>19461</v>
      </c>
      <c r="F43" s="261" t="s">
        <v>8063</v>
      </c>
      <c r="G43" s="261" t="s">
        <v>8064</v>
      </c>
      <c r="H43" s="281">
        <v>956</v>
      </c>
      <c r="I43" s="281"/>
      <c r="J43" s="261"/>
      <c r="K43" s="261"/>
    </row>
    <row r="44" customFormat="false" ht="16.5" hidden="false" customHeight="true" outlineLevel="0" collapsed="false">
      <c r="A44" s="278">
        <v>45505</v>
      </c>
      <c r="B44" s="278" t="s">
        <v>8055</v>
      </c>
      <c r="C44" s="261" t="s">
        <v>7306</v>
      </c>
      <c r="D44" s="279" t="s">
        <v>8052</v>
      </c>
      <c r="E44" s="261">
        <v>9113</v>
      </c>
      <c r="F44" s="261" t="s">
        <v>7852</v>
      </c>
      <c r="G44" s="261" t="s">
        <v>8053</v>
      </c>
      <c r="H44" s="281">
        <v>247</v>
      </c>
      <c r="I44" s="281"/>
      <c r="J44" s="261"/>
      <c r="K44" s="261"/>
    </row>
    <row r="45" customFormat="false" ht="16.5" hidden="false" customHeight="true" outlineLevel="0" collapsed="false">
      <c r="A45" s="278">
        <v>45511</v>
      </c>
      <c r="B45" s="278" t="s">
        <v>8061</v>
      </c>
      <c r="C45" s="261" t="s">
        <v>7306</v>
      </c>
      <c r="D45" s="315" t="s">
        <v>8058</v>
      </c>
      <c r="E45" s="261">
        <v>35696</v>
      </c>
      <c r="F45" s="261" t="s">
        <v>8059</v>
      </c>
      <c r="G45" s="261" t="s">
        <v>8060</v>
      </c>
      <c r="H45" s="281">
        <v>1167</v>
      </c>
      <c r="I45" s="283"/>
      <c r="J45" s="261"/>
      <c r="K45" s="261"/>
    </row>
    <row r="46" customFormat="false" ht="16.5" hidden="false" customHeight="true" outlineLevel="0" collapsed="false">
      <c r="A46" s="278">
        <v>45511</v>
      </c>
      <c r="B46" s="278" t="s">
        <v>9214</v>
      </c>
      <c r="C46" s="261" t="s">
        <v>7306</v>
      </c>
      <c r="D46" s="315" t="s">
        <v>8058</v>
      </c>
      <c r="E46" s="261">
        <v>35696</v>
      </c>
      <c r="F46" s="261" t="s">
        <v>8059</v>
      </c>
      <c r="G46" s="261" t="s">
        <v>8060</v>
      </c>
      <c r="H46" s="281">
        <v>2147</v>
      </c>
      <c r="I46" s="283"/>
      <c r="J46" s="261"/>
      <c r="K46" s="261"/>
    </row>
    <row r="47" customFormat="false" ht="16.5" hidden="false" customHeight="true" outlineLevel="0" collapsed="false">
      <c r="A47" s="278">
        <v>45518</v>
      </c>
      <c r="B47" s="278" t="s">
        <v>9215</v>
      </c>
      <c r="C47" s="261"/>
      <c r="D47" s="279"/>
      <c r="E47" s="261">
        <v>10359</v>
      </c>
      <c r="F47" s="261" t="s">
        <v>7893</v>
      </c>
      <c r="G47" s="261" t="s">
        <v>7894</v>
      </c>
      <c r="H47" s="281">
        <v>4823</v>
      </c>
      <c r="I47" s="283"/>
      <c r="J47" s="261"/>
      <c r="K47" s="261"/>
    </row>
    <row r="48" customFormat="false" ht="16.5" hidden="false" customHeight="true" outlineLevel="0" collapsed="false">
      <c r="A48" s="278">
        <v>45524</v>
      </c>
      <c r="B48" s="278" t="s">
        <v>8073</v>
      </c>
      <c r="C48" s="261" t="s">
        <v>7306</v>
      </c>
      <c r="D48" s="279" t="s">
        <v>8070</v>
      </c>
      <c r="E48" s="261">
        <v>7722</v>
      </c>
      <c r="F48" s="261" t="s">
        <v>8071</v>
      </c>
      <c r="G48" s="261" t="s">
        <v>7756</v>
      </c>
      <c r="H48" s="281">
        <v>842</v>
      </c>
      <c r="I48" s="281"/>
      <c r="J48" s="261"/>
      <c r="K48" s="261"/>
    </row>
    <row r="49" customFormat="false" ht="16.5" hidden="false" customHeight="true" outlineLevel="0" collapsed="false">
      <c r="A49" s="278">
        <v>45530</v>
      </c>
      <c r="B49" s="278" t="s">
        <v>8088</v>
      </c>
      <c r="C49" s="261" t="s">
        <v>7591</v>
      </c>
      <c r="D49" s="279" t="s">
        <v>8087</v>
      </c>
      <c r="E49" s="261">
        <v>14591</v>
      </c>
      <c r="F49" s="261" t="s">
        <v>7894</v>
      </c>
      <c r="G49" s="261" t="s">
        <v>7894</v>
      </c>
      <c r="H49" s="281">
        <v>956</v>
      </c>
      <c r="I49" s="283"/>
      <c r="J49" s="261"/>
      <c r="K49" s="261"/>
    </row>
    <row r="50" customFormat="false" ht="16.5" hidden="false" customHeight="true" outlineLevel="0" collapsed="false">
      <c r="A50" s="278">
        <v>45540</v>
      </c>
      <c r="B50" s="278" t="s">
        <v>8099</v>
      </c>
      <c r="C50" s="261" t="s">
        <v>7306</v>
      </c>
      <c r="D50" s="279" t="s">
        <v>8096</v>
      </c>
      <c r="E50" s="261">
        <v>24767</v>
      </c>
      <c r="F50" s="261" t="s">
        <v>8097</v>
      </c>
      <c r="G50" s="261" t="s">
        <v>7688</v>
      </c>
      <c r="H50" s="281">
        <v>842</v>
      </c>
      <c r="I50" s="282"/>
      <c r="J50" s="261"/>
      <c r="K50" s="244"/>
    </row>
    <row r="51" customFormat="false" ht="16.5" hidden="false" customHeight="true" outlineLevel="0" collapsed="false">
      <c r="A51" s="278">
        <v>45540</v>
      </c>
      <c r="B51" s="278" t="s">
        <v>8103</v>
      </c>
      <c r="C51" s="261" t="s">
        <v>7306</v>
      </c>
      <c r="D51" s="279" t="s">
        <v>8100</v>
      </c>
      <c r="E51" s="261">
        <v>14214</v>
      </c>
      <c r="F51" s="261" t="s">
        <v>7338</v>
      </c>
      <c r="G51" s="261" t="s">
        <v>8101</v>
      </c>
      <c r="H51" s="281">
        <v>2427</v>
      </c>
      <c r="I51" s="282"/>
      <c r="J51" s="261"/>
      <c r="K51" s="244"/>
    </row>
    <row r="52" customFormat="false" ht="16.5" hidden="false" customHeight="true" outlineLevel="0" collapsed="false">
      <c r="A52" s="278">
        <v>45544</v>
      </c>
      <c r="B52" s="278" t="s">
        <v>8107</v>
      </c>
      <c r="C52" s="261" t="s">
        <v>7306</v>
      </c>
      <c r="D52" s="279" t="s">
        <v>8104</v>
      </c>
      <c r="E52" s="261">
        <v>35270</v>
      </c>
      <c r="F52" s="261" t="s">
        <v>8105</v>
      </c>
      <c r="G52" s="261" t="s">
        <v>8106</v>
      </c>
      <c r="H52" s="281">
        <v>624</v>
      </c>
      <c r="I52" s="282"/>
      <c r="J52" s="261"/>
      <c r="K52" s="244"/>
    </row>
    <row r="53" customFormat="false" ht="16.5" hidden="false" customHeight="true" outlineLevel="0" collapsed="false">
      <c r="A53" s="278">
        <v>45560</v>
      </c>
      <c r="B53" s="278" t="s">
        <v>8124</v>
      </c>
      <c r="C53" s="261" t="s">
        <v>7306</v>
      </c>
      <c r="D53" s="279" t="s">
        <v>9216</v>
      </c>
      <c r="E53" s="261">
        <v>910</v>
      </c>
      <c r="F53" s="261" t="s">
        <v>8121</v>
      </c>
      <c r="G53" s="261" t="s">
        <v>9143</v>
      </c>
      <c r="H53" s="281">
        <v>762</v>
      </c>
      <c r="I53" s="282"/>
      <c r="J53" s="261"/>
      <c r="K53" s="244"/>
    </row>
    <row r="54" customFormat="false" ht="16.5" hidden="false" customHeight="true" outlineLevel="0" collapsed="false">
      <c r="A54" s="278">
        <v>45560</v>
      </c>
      <c r="B54" s="278" t="s">
        <v>8119</v>
      </c>
      <c r="C54" s="261" t="s">
        <v>7306</v>
      </c>
      <c r="D54" s="279" t="s">
        <v>8117</v>
      </c>
      <c r="E54" s="261">
        <v>5924</v>
      </c>
      <c r="F54" s="261" t="s">
        <v>8118</v>
      </c>
      <c r="G54" s="261" t="s">
        <v>7321</v>
      </c>
      <c r="H54" s="281">
        <v>762</v>
      </c>
      <c r="I54" s="282"/>
      <c r="J54" s="261"/>
      <c r="K54" s="244"/>
    </row>
    <row r="55" customFormat="false" ht="16.5" hidden="false" customHeight="true" outlineLevel="0" collapsed="false">
      <c r="A55" s="278">
        <v>45560</v>
      </c>
      <c r="B55" s="278" t="s">
        <v>8129</v>
      </c>
      <c r="C55" s="261" t="s">
        <v>7306</v>
      </c>
      <c r="D55" s="279" t="s">
        <v>8125</v>
      </c>
      <c r="E55" s="261">
        <v>4790</v>
      </c>
      <c r="F55" s="261" t="s">
        <v>8126</v>
      </c>
      <c r="G55" s="261" t="s">
        <v>8127</v>
      </c>
      <c r="H55" s="281">
        <v>1167</v>
      </c>
      <c r="I55" s="282"/>
      <c r="J55" s="261"/>
      <c r="K55" s="244"/>
    </row>
    <row r="56" customFormat="false" ht="16.5" hidden="false" customHeight="true" outlineLevel="0" collapsed="false">
      <c r="A56" s="278">
        <v>45560</v>
      </c>
      <c r="B56" s="278" t="s">
        <v>8133</v>
      </c>
      <c r="C56" s="261" t="s">
        <v>7306</v>
      </c>
      <c r="D56" s="279" t="s">
        <v>8130</v>
      </c>
      <c r="E56" s="261">
        <v>20206</v>
      </c>
      <c r="F56" s="261" t="s">
        <v>8131</v>
      </c>
      <c r="G56" s="261" t="s">
        <v>8132</v>
      </c>
      <c r="H56" s="281">
        <v>624</v>
      </c>
      <c r="I56" s="282"/>
      <c r="J56" s="261"/>
      <c r="K56" s="244"/>
    </row>
    <row r="57" customFormat="false" ht="16.5" hidden="false" customHeight="true" outlineLevel="0" collapsed="false">
      <c r="A57" s="278">
        <v>45572</v>
      </c>
      <c r="B57" s="278" t="s">
        <v>8147</v>
      </c>
      <c r="C57" s="261" t="s">
        <v>7306</v>
      </c>
      <c r="D57" s="279" t="s">
        <v>8143</v>
      </c>
      <c r="E57" s="261">
        <v>12440</v>
      </c>
      <c r="F57" s="261" t="s">
        <v>8139</v>
      </c>
      <c r="G57" s="261" t="s">
        <v>8145</v>
      </c>
      <c r="H57" s="281">
        <v>394</v>
      </c>
      <c r="I57" s="282"/>
      <c r="J57" s="261"/>
      <c r="K57" s="244"/>
    </row>
    <row r="58" customFormat="false" ht="16.5" hidden="false" customHeight="true" outlineLevel="0" collapsed="false">
      <c r="A58" s="278">
        <v>45572</v>
      </c>
      <c r="B58" s="278" t="s">
        <v>8137</v>
      </c>
      <c r="C58" s="261" t="s">
        <v>7306</v>
      </c>
      <c r="D58" s="279" t="s">
        <v>8134</v>
      </c>
      <c r="E58" s="261">
        <v>3700</v>
      </c>
      <c r="F58" s="261" t="s">
        <v>8135</v>
      </c>
      <c r="G58" s="261" t="s">
        <v>9144</v>
      </c>
      <c r="H58" s="281">
        <v>624</v>
      </c>
      <c r="I58" s="282"/>
      <c r="J58" s="261"/>
      <c r="K58" s="244"/>
    </row>
    <row r="59" customFormat="false" ht="16.5" hidden="false" customHeight="true" outlineLevel="0" collapsed="false">
      <c r="A59" s="278">
        <v>45579</v>
      </c>
      <c r="B59" s="278" t="s">
        <v>8163</v>
      </c>
      <c r="C59" s="261" t="s">
        <v>7306</v>
      </c>
      <c r="D59" s="279" t="s">
        <v>8160</v>
      </c>
      <c r="E59" s="261">
        <v>23531</v>
      </c>
      <c r="F59" s="261" t="s">
        <v>8161</v>
      </c>
      <c r="G59" s="261" t="s">
        <v>8162</v>
      </c>
      <c r="H59" s="281">
        <v>434</v>
      </c>
      <c r="I59" s="282"/>
      <c r="J59" s="261"/>
      <c r="K59" s="244"/>
    </row>
    <row r="60" customFormat="false" ht="16.5" hidden="false" customHeight="true" outlineLevel="0" collapsed="false">
      <c r="A60" s="278">
        <v>45583</v>
      </c>
      <c r="B60" s="278" t="s">
        <v>8172</v>
      </c>
      <c r="C60" s="261" t="s">
        <v>7306</v>
      </c>
      <c r="D60" s="279" t="s">
        <v>8169</v>
      </c>
      <c r="E60" s="261">
        <v>3620</v>
      </c>
      <c r="F60" s="261" t="s">
        <v>8170</v>
      </c>
      <c r="G60" s="261" t="s">
        <v>256</v>
      </c>
      <c r="H60" s="281">
        <v>434</v>
      </c>
      <c r="I60" s="282"/>
      <c r="J60" s="261"/>
      <c r="K60" s="244"/>
    </row>
    <row r="61" customFormat="false" ht="16.5" hidden="false" customHeight="true" outlineLevel="0" collapsed="false">
      <c r="A61" s="278">
        <v>45586</v>
      </c>
      <c r="B61" s="278" t="s">
        <v>8168</v>
      </c>
      <c r="C61" s="261" t="s">
        <v>7306</v>
      </c>
      <c r="D61" s="279" t="s">
        <v>8164</v>
      </c>
      <c r="E61" s="261">
        <v>25585</v>
      </c>
      <c r="F61" s="315" t="s">
        <v>8165</v>
      </c>
      <c r="G61" s="261" t="s">
        <v>8166</v>
      </c>
      <c r="H61" s="281">
        <v>559.8</v>
      </c>
      <c r="I61" s="282"/>
      <c r="J61" s="261"/>
      <c r="K61" s="244"/>
    </row>
    <row r="62" customFormat="false" ht="16.5" hidden="false" customHeight="true" outlineLevel="0" collapsed="false">
      <c r="A62" s="278">
        <v>45601</v>
      </c>
      <c r="B62" s="278" t="s">
        <v>9217</v>
      </c>
      <c r="C62" s="261" t="s">
        <v>7306</v>
      </c>
      <c r="D62" s="279" t="s">
        <v>8180</v>
      </c>
      <c r="E62" s="261">
        <v>9946</v>
      </c>
      <c r="F62" s="261" t="s">
        <v>8181</v>
      </c>
      <c r="G62" s="261" t="s">
        <v>8182</v>
      </c>
      <c r="H62" s="281">
        <v>2493</v>
      </c>
      <c r="I62" s="282"/>
      <c r="J62" s="261"/>
      <c r="K62" s="244"/>
    </row>
    <row r="63" customFormat="false" ht="16.5" hidden="false" customHeight="true" outlineLevel="0" collapsed="false">
      <c r="A63" s="278">
        <v>45601</v>
      </c>
      <c r="B63" s="278" t="s">
        <v>9218</v>
      </c>
      <c r="C63" s="261" t="s">
        <v>7306</v>
      </c>
      <c r="D63" s="279" t="s">
        <v>8180</v>
      </c>
      <c r="E63" s="261">
        <v>9946</v>
      </c>
      <c r="F63" s="261" t="s">
        <v>8181</v>
      </c>
      <c r="G63" s="261" t="s">
        <v>8182</v>
      </c>
      <c r="H63" s="281">
        <v>3492</v>
      </c>
      <c r="I63" s="282"/>
      <c r="J63" s="261"/>
      <c r="K63" s="244"/>
    </row>
    <row r="64" customFormat="false" ht="16.5" hidden="false" customHeight="true" outlineLevel="0" collapsed="false">
      <c r="A64" s="278">
        <v>45602</v>
      </c>
      <c r="B64" s="278" t="s">
        <v>8184</v>
      </c>
      <c r="C64" s="261" t="s">
        <v>7306</v>
      </c>
      <c r="D64" s="279" t="s">
        <v>8180</v>
      </c>
      <c r="E64" s="261">
        <v>9946</v>
      </c>
      <c r="F64" s="261" t="s">
        <v>8181</v>
      </c>
      <c r="G64" s="261" t="s">
        <v>8182</v>
      </c>
      <c r="H64" s="281">
        <v>4387</v>
      </c>
      <c r="I64" s="282"/>
      <c r="J64" s="261"/>
      <c r="K64" s="244"/>
    </row>
    <row r="65" customFormat="false" ht="16.5" hidden="false" customHeight="true" outlineLevel="0" collapsed="false">
      <c r="A65" s="278">
        <v>45611</v>
      </c>
      <c r="B65" s="278" t="s">
        <v>9219</v>
      </c>
      <c r="C65" s="261"/>
      <c r="D65" s="279"/>
      <c r="E65" s="261">
        <v>1054</v>
      </c>
      <c r="F65" s="261" t="s">
        <v>9213</v>
      </c>
      <c r="G65" s="261" t="s">
        <v>7611</v>
      </c>
      <c r="H65" s="281">
        <v>652.5</v>
      </c>
      <c r="I65" s="282"/>
      <c r="J65" s="261"/>
      <c r="K65" s="244"/>
    </row>
    <row r="66" customFormat="false" ht="16.5" hidden="false" customHeight="true" outlineLevel="0" collapsed="false">
      <c r="A66" s="278">
        <v>45615</v>
      </c>
      <c r="B66" s="278" t="s">
        <v>9220</v>
      </c>
      <c r="C66" s="261"/>
      <c r="D66" s="279"/>
      <c r="E66" s="261">
        <v>22136</v>
      </c>
      <c r="F66" s="261" t="s">
        <v>9221</v>
      </c>
      <c r="G66" s="261" t="s">
        <v>8127</v>
      </c>
      <c r="H66" s="281">
        <v>1167</v>
      </c>
      <c r="I66" s="283"/>
      <c r="J66" s="261"/>
      <c r="K66" s="261"/>
    </row>
    <row r="67" customFormat="false" ht="16.5" hidden="false" customHeight="true" outlineLevel="0" collapsed="false">
      <c r="A67" s="278">
        <v>45631</v>
      </c>
      <c r="B67" s="278" t="s">
        <v>7871</v>
      </c>
      <c r="C67" s="261" t="s">
        <v>7306</v>
      </c>
      <c r="D67" s="279" t="s">
        <v>8222</v>
      </c>
      <c r="E67" s="261">
        <v>3859</v>
      </c>
      <c r="F67" s="261" t="s">
        <v>8223</v>
      </c>
      <c r="G67" s="261" t="s">
        <v>8224</v>
      </c>
      <c r="H67" s="312">
        <v>742</v>
      </c>
      <c r="I67" s="283"/>
      <c r="J67" s="261"/>
      <c r="K67" s="261"/>
    </row>
    <row r="68" customFormat="false" ht="16.5" hidden="false" customHeight="true" outlineLevel="0" collapsed="false">
      <c r="A68" s="278">
        <v>45635</v>
      </c>
      <c r="B68" s="278" t="s">
        <v>8206</v>
      </c>
      <c r="C68" s="261" t="s">
        <v>7306</v>
      </c>
      <c r="D68" s="279"/>
      <c r="E68" s="261">
        <v>19054</v>
      </c>
      <c r="F68" s="315" t="s">
        <v>405</v>
      </c>
      <c r="G68" s="261" t="s">
        <v>8204</v>
      </c>
      <c r="H68" s="312">
        <v>742</v>
      </c>
      <c r="I68" s="283" t="s">
        <v>9138</v>
      </c>
      <c r="J68" s="261"/>
      <c r="K68" s="261"/>
    </row>
    <row r="69" customFormat="false" ht="16.5" hidden="false" customHeight="true" outlineLevel="0" collapsed="false">
      <c r="A69" s="278">
        <v>45642</v>
      </c>
      <c r="B69" s="278" t="s">
        <v>8233</v>
      </c>
      <c r="C69" s="261" t="s">
        <v>7306</v>
      </c>
      <c r="D69" s="279" t="s">
        <v>8231</v>
      </c>
      <c r="E69" s="261">
        <v>51</v>
      </c>
      <c r="F69" s="261" t="s">
        <v>7852</v>
      </c>
      <c r="G69" s="261" t="s">
        <v>8232</v>
      </c>
      <c r="H69" s="312">
        <v>842</v>
      </c>
      <c r="I69" s="283" t="s">
        <v>9138</v>
      </c>
      <c r="J69" s="261"/>
      <c r="K69" s="261"/>
    </row>
    <row r="70" customFormat="false" ht="16.5" hidden="false" customHeight="true" outlineLevel="0" collapsed="false">
      <c r="A70" s="269"/>
      <c r="B70" s="269"/>
      <c r="C70" s="270"/>
      <c r="D70" s="271"/>
      <c r="E70" s="270"/>
      <c r="F70" s="270"/>
      <c r="G70" s="270"/>
      <c r="H70" s="273"/>
      <c r="I70" s="274"/>
      <c r="J70" s="270"/>
      <c r="K70" s="261"/>
    </row>
    <row r="71" customFormat="false" ht="16.5" hidden="false" customHeight="true" outlineLevel="0" collapsed="false">
      <c r="A71" s="278">
        <v>45681</v>
      </c>
      <c r="B71" s="278" t="s">
        <v>8299</v>
      </c>
      <c r="C71" s="261" t="s">
        <v>7306</v>
      </c>
      <c r="D71" s="279" t="s">
        <v>8296</v>
      </c>
      <c r="E71" s="261">
        <v>27340</v>
      </c>
      <c r="F71" s="261" t="s">
        <v>8297</v>
      </c>
      <c r="G71" s="261" t="s">
        <v>8298</v>
      </c>
      <c r="H71" s="281">
        <v>627.7</v>
      </c>
      <c r="I71" s="281"/>
      <c r="J71" s="261"/>
      <c r="K71" s="244"/>
    </row>
    <row r="72" customFormat="false" ht="16.5" hidden="false" customHeight="true" outlineLevel="0" collapsed="false">
      <c r="A72" s="278">
        <v>45686</v>
      </c>
      <c r="B72" s="278" t="s">
        <v>8313</v>
      </c>
      <c r="C72" s="261" t="s">
        <v>7306</v>
      </c>
      <c r="D72" s="279" t="s">
        <v>8310</v>
      </c>
      <c r="E72" s="261">
        <v>17612</v>
      </c>
      <c r="F72" s="261" t="s">
        <v>8311</v>
      </c>
      <c r="G72" s="261" t="s">
        <v>8312</v>
      </c>
      <c r="H72" s="281">
        <v>1206</v>
      </c>
      <c r="I72" s="281"/>
      <c r="J72" s="261"/>
      <c r="K72" s="244"/>
    </row>
    <row r="73" customFormat="false" ht="16.5" hidden="false" customHeight="true" outlineLevel="0" collapsed="false">
      <c r="A73" s="278">
        <v>45702</v>
      </c>
      <c r="B73" s="278" t="s">
        <v>8331</v>
      </c>
      <c r="C73" s="261" t="s">
        <v>7306</v>
      </c>
      <c r="D73" s="279" t="s">
        <v>8329</v>
      </c>
      <c r="E73" s="261">
        <v>140</v>
      </c>
      <c r="F73" s="261" t="s">
        <v>7460</v>
      </c>
      <c r="G73" s="261" t="s">
        <v>405</v>
      </c>
      <c r="H73" s="281">
        <v>369</v>
      </c>
      <c r="I73" s="339" t="s">
        <v>9138</v>
      </c>
      <c r="J73" s="261"/>
      <c r="K73" s="244"/>
    </row>
    <row r="74" customFormat="false" ht="16.5" hidden="false" customHeight="true" outlineLevel="0" collapsed="false">
      <c r="A74" s="278">
        <v>45702</v>
      </c>
      <c r="B74" s="278" t="s">
        <v>8238</v>
      </c>
      <c r="C74" s="261" t="s">
        <v>7306</v>
      </c>
      <c r="D74" s="279" t="s">
        <v>8334</v>
      </c>
      <c r="E74" s="261">
        <v>17892</v>
      </c>
      <c r="F74" s="261" t="s">
        <v>8335</v>
      </c>
      <c r="G74" s="261" t="s">
        <v>8336</v>
      </c>
      <c r="H74" s="281">
        <v>434</v>
      </c>
      <c r="I74" s="348"/>
      <c r="J74" s="261"/>
      <c r="K74" s="244"/>
    </row>
    <row r="75" customFormat="false" ht="16.5" hidden="false" customHeight="true" outlineLevel="0" collapsed="false">
      <c r="A75" s="278">
        <v>45707</v>
      </c>
      <c r="B75" s="278" t="s">
        <v>8249</v>
      </c>
      <c r="C75" s="261" t="s">
        <v>7306</v>
      </c>
      <c r="D75" s="279" t="s">
        <v>8284</v>
      </c>
      <c r="E75" s="261">
        <v>5509</v>
      </c>
      <c r="F75" s="261" t="s">
        <v>8285</v>
      </c>
      <c r="G75" s="261" t="s">
        <v>8285</v>
      </c>
      <c r="H75" s="281">
        <v>4053</v>
      </c>
      <c r="I75" s="281"/>
      <c r="J75" s="261"/>
      <c r="K75" s="244"/>
    </row>
    <row r="76" customFormat="false" ht="16.5" hidden="false" customHeight="true" outlineLevel="0" collapsed="false">
      <c r="A76" s="278">
        <v>45707</v>
      </c>
      <c r="B76" s="278" t="s">
        <v>9222</v>
      </c>
      <c r="C76" s="261" t="s">
        <v>7306</v>
      </c>
      <c r="D76" s="279" t="s">
        <v>8284</v>
      </c>
      <c r="E76" s="261">
        <v>5509</v>
      </c>
      <c r="F76" s="261" t="s">
        <v>8285</v>
      </c>
      <c r="G76" s="261" t="s">
        <v>8285</v>
      </c>
      <c r="H76" s="281">
        <v>2770</v>
      </c>
      <c r="I76" s="281"/>
      <c r="J76" s="261"/>
      <c r="K76" s="244"/>
    </row>
    <row r="77" customFormat="false" ht="16.5" hidden="false" customHeight="true" outlineLevel="0" collapsed="false">
      <c r="A77" s="278">
        <v>45723</v>
      </c>
      <c r="B77" s="278" t="s">
        <v>8360</v>
      </c>
      <c r="C77" s="261" t="s">
        <v>7306</v>
      </c>
      <c r="D77" s="279" t="s">
        <v>8357</v>
      </c>
      <c r="E77" s="261">
        <v>26140</v>
      </c>
      <c r="F77" s="261" t="s">
        <v>8358</v>
      </c>
      <c r="G77" s="261" t="s">
        <v>8359</v>
      </c>
      <c r="H77" s="281">
        <v>434</v>
      </c>
      <c r="I77" s="281"/>
      <c r="J77" s="261"/>
      <c r="K77" s="244"/>
    </row>
    <row r="78" customFormat="false" ht="16.5" hidden="false" customHeight="true" outlineLevel="0" collapsed="false">
      <c r="A78" s="278">
        <v>45740</v>
      </c>
      <c r="B78" s="278" t="s">
        <v>9223</v>
      </c>
      <c r="C78" s="261"/>
      <c r="D78" s="279"/>
      <c r="E78" s="261">
        <v>1054</v>
      </c>
      <c r="F78" s="261" t="s">
        <v>9213</v>
      </c>
      <c r="G78" s="261"/>
      <c r="H78" s="281">
        <v>1396.2</v>
      </c>
      <c r="I78" s="339"/>
      <c r="J78" s="261"/>
      <c r="K78" s="244"/>
    </row>
    <row r="79" customFormat="false" ht="16.5" hidden="false" customHeight="true" outlineLevel="0" collapsed="false">
      <c r="A79" s="278">
        <v>45744</v>
      </c>
      <c r="B79" s="278" t="s">
        <v>8384</v>
      </c>
      <c r="C79" s="261" t="s">
        <v>7306</v>
      </c>
      <c r="D79" s="279" t="s">
        <v>8382</v>
      </c>
      <c r="E79" s="261">
        <v>25780</v>
      </c>
      <c r="F79" s="261" t="s">
        <v>8383</v>
      </c>
      <c r="G79" s="261" t="s">
        <v>7469</v>
      </c>
      <c r="H79" s="281">
        <v>624</v>
      </c>
      <c r="I79" s="339"/>
      <c r="J79" s="261"/>
      <c r="K79" s="244"/>
    </row>
    <row r="80" customFormat="false" ht="16.5" hidden="false" customHeight="true" outlineLevel="0" collapsed="false">
      <c r="A80" s="278">
        <v>45762</v>
      </c>
      <c r="B80" s="278" t="s">
        <v>9224</v>
      </c>
      <c r="C80" s="261"/>
      <c r="D80" s="279"/>
      <c r="E80" s="261">
        <v>7560</v>
      </c>
      <c r="F80" s="261" t="s">
        <v>9225</v>
      </c>
      <c r="G80" s="261" t="s">
        <v>9226</v>
      </c>
      <c r="H80" s="281">
        <v>624</v>
      </c>
      <c r="I80" s="339"/>
      <c r="J80" s="261"/>
      <c r="K80" s="244"/>
    </row>
    <row r="81" customFormat="false" ht="16.5" hidden="false" customHeight="true" outlineLevel="0" collapsed="false">
      <c r="A81" s="278">
        <v>45763</v>
      </c>
      <c r="B81" s="278" t="s">
        <v>9227</v>
      </c>
      <c r="C81" s="261"/>
      <c r="D81" s="279"/>
      <c r="E81" s="261">
        <v>15202</v>
      </c>
      <c r="F81" s="261" t="s">
        <v>8013</v>
      </c>
      <c r="G81" s="261" t="s">
        <v>8014</v>
      </c>
      <c r="H81" s="281">
        <v>360</v>
      </c>
      <c r="I81" s="281"/>
      <c r="J81" s="261"/>
      <c r="K81" s="244"/>
    </row>
    <row r="82" customFormat="false" ht="16.5" hidden="false" customHeight="true" outlineLevel="0" collapsed="false">
      <c r="A82" s="278">
        <v>45776</v>
      </c>
      <c r="B82" s="278" t="s">
        <v>9228</v>
      </c>
      <c r="C82" s="261" t="s">
        <v>7306</v>
      </c>
      <c r="D82" s="279" t="s">
        <v>8405</v>
      </c>
      <c r="E82" s="261">
        <v>13668</v>
      </c>
      <c r="F82" s="261" t="s">
        <v>8121</v>
      </c>
      <c r="G82" s="261" t="s">
        <v>8406</v>
      </c>
      <c r="H82" s="281">
        <v>567</v>
      </c>
      <c r="I82" s="339"/>
      <c r="J82" s="261"/>
      <c r="K82" s="244"/>
    </row>
    <row r="83" customFormat="false" ht="16.5" hidden="false" customHeight="true" outlineLevel="0" collapsed="false">
      <c r="A83" s="278">
        <v>45776</v>
      </c>
      <c r="B83" s="278" t="s">
        <v>9229</v>
      </c>
      <c r="C83" s="261" t="s">
        <v>7306</v>
      </c>
      <c r="D83" s="279" t="s">
        <v>8405</v>
      </c>
      <c r="E83" s="261">
        <v>13668</v>
      </c>
      <c r="F83" s="261" t="s">
        <v>8121</v>
      </c>
      <c r="G83" s="261" t="s">
        <v>8406</v>
      </c>
      <c r="H83" s="281">
        <v>640</v>
      </c>
      <c r="I83" s="339"/>
      <c r="J83" s="261"/>
      <c r="K83" s="244"/>
    </row>
    <row r="84" customFormat="false" ht="16.5" hidden="false" customHeight="true" outlineLevel="0" collapsed="false">
      <c r="A84" s="278">
        <v>45776</v>
      </c>
      <c r="B84" s="278" t="s">
        <v>8408</v>
      </c>
      <c r="C84" s="261" t="s">
        <v>7306</v>
      </c>
      <c r="D84" s="279" t="s">
        <v>8405</v>
      </c>
      <c r="E84" s="261">
        <v>13668</v>
      </c>
      <c r="F84" s="261" t="s">
        <v>8121</v>
      </c>
      <c r="G84" s="261" t="s">
        <v>8406</v>
      </c>
      <c r="H84" s="281">
        <v>940</v>
      </c>
      <c r="I84" s="339" t="s">
        <v>9138</v>
      </c>
      <c r="J84" s="261"/>
      <c r="K84" s="244"/>
    </row>
    <row r="85" customFormat="false" ht="16.5" hidden="false" customHeight="true" outlineLevel="0" collapsed="false">
      <c r="A85" s="278">
        <v>45778</v>
      </c>
      <c r="B85" s="278" t="s">
        <v>8414</v>
      </c>
      <c r="C85" s="261" t="s">
        <v>7306</v>
      </c>
      <c r="D85" s="279" t="s">
        <v>8411</v>
      </c>
      <c r="E85" s="261">
        <v>21911</v>
      </c>
      <c r="F85" s="261" t="s">
        <v>8412</v>
      </c>
      <c r="G85" s="261" t="s">
        <v>7901</v>
      </c>
      <c r="H85" s="281">
        <v>4387</v>
      </c>
      <c r="I85" s="339" t="s">
        <v>9138</v>
      </c>
      <c r="J85" s="280" t="s">
        <v>7561</v>
      </c>
      <c r="K85" s="244"/>
    </row>
    <row r="86" customFormat="false" ht="16.5" hidden="false" customHeight="true" outlineLevel="0" collapsed="false">
      <c r="A86" s="278">
        <v>45778</v>
      </c>
      <c r="B86" s="278" t="s">
        <v>8278</v>
      </c>
      <c r="C86" s="261" t="s">
        <v>7306</v>
      </c>
      <c r="D86" s="279" t="s">
        <v>8433</v>
      </c>
      <c r="E86" s="261">
        <v>15130</v>
      </c>
      <c r="F86" s="261" t="s">
        <v>8434</v>
      </c>
      <c r="G86" s="261" t="s">
        <v>405</v>
      </c>
      <c r="H86" s="281">
        <v>842</v>
      </c>
      <c r="I86" s="339"/>
      <c r="J86" s="280"/>
      <c r="K86" s="244"/>
    </row>
    <row r="87" customFormat="false" ht="16.5" hidden="false" customHeight="true" outlineLevel="0" collapsed="false">
      <c r="A87" s="278">
        <v>45778</v>
      </c>
      <c r="B87" s="278" t="s">
        <v>9230</v>
      </c>
      <c r="C87" s="261" t="s">
        <v>7306</v>
      </c>
      <c r="D87" s="279" t="s">
        <v>8433</v>
      </c>
      <c r="E87" s="261">
        <v>15130</v>
      </c>
      <c r="F87" s="261" t="s">
        <v>8434</v>
      </c>
      <c r="G87" s="261" t="s">
        <v>405</v>
      </c>
      <c r="H87" s="281">
        <v>1206</v>
      </c>
      <c r="I87" s="339"/>
      <c r="J87" s="280"/>
      <c r="K87" s="244"/>
    </row>
    <row r="88" customFormat="false" ht="16.5" hidden="false" customHeight="true" outlineLevel="0" collapsed="false">
      <c r="A88" s="278">
        <v>45778</v>
      </c>
      <c r="B88" s="278" t="s">
        <v>8443</v>
      </c>
      <c r="C88" s="261" t="s">
        <v>7306</v>
      </c>
      <c r="D88" s="279" t="s">
        <v>8441</v>
      </c>
      <c r="E88" s="261">
        <v>639</v>
      </c>
      <c r="F88" s="261" t="s">
        <v>8442</v>
      </c>
      <c r="G88" s="261" t="s">
        <v>405</v>
      </c>
      <c r="H88" s="281">
        <v>434</v>
      </c>
      <c r="I88" s="339"/>
      <c r="J88" s="261"/>
      <c r="K88" s="244"/>
    </row>
    <row r="89" customFormat="false" ht="16.5" hidden="false" customHeight="true" outlineLevel="0" collapsed="false">
      <c r="A89" s="278">
        <v>45778</v>
      </c>
      <c r="B89" s="278" t="s">
        <v>9231</v>
      </c>
      <c r="C89" s="261"/>
      <c r="D89" s="279"/>
      <c r="E89" s="261">
        <v>1054</v>
      </c>
      <c r="F89" s="261" t="s">
        <v>9213</v>
      </c>
      <c r="G89" s="261" t="s">
        <v>7611</v>
      </c>
      <c r="H89" s="281">
        <v>1325</v>
      </c>
      <c r="I89" s="339"/>
      <c r="J89" s="261"/>
      <c r="K89" s="244"/>
    </row>
    <row r="90" customFormat="false" ht="16.5" hidden="false" customHeight="true" outlineLevel="0" collapsed="false">
      <c r="A90" s="278">
        <v>45782</v>
      </c>
      <c r="B90" s="278" t="s">
        <v>8282</v>
      </c>
      <c r="C90" s="261" t="s">
        <v>7306</v>
      </c>
      <c r="D90" s="279" t="s">
        <v>8421</v>
      </c>
      <c r="E90" s="261">
        <v>3875</v>
      </c>
      <c r="F90" s="261" t="s">
        <v>8001</v>
      </c>
      <c r="G90" s="261" t="s">
        <v>8422</v>
      </c>
      <c r="H90" s="281">
        <v>317</v>
      </c>
      <c r="I90" s="339"/>
      <c r="J90" s="261"/>
      <c r="K90" s="244"/>
    </row>
    <row r="91" customFormat="false" ht="16.5" hidden="false" customHeight="true" outlineLevel="0" collapsed="false">
      <c r="A91" s="278">
        <v>45782</v>
      </c>
      <c r="B91" s="278" t="s">
        <v>8426</v>
      </c>
      <c r="C91" s="261" t="s">
        <v>7306</v>
      </c>
      <c r="D91" s="279" t="s">
        <v>8421</v>
      </c>
      <c r="E91" s="261">
        <v>3875</v>
      </c>
      <c r="F91" s="261" t="s">
        <v>8001</v>
      </c>
      <c r="G91" s="261" t="s">
        <v>8422</v>
      </c>
      <c r="H91" s="281">
        <v>317</v>
      </c>
      <c r="I91" s="339"/>
      <c r="J91" s="261"/>
      <c r="K91" s="244"/>
    </row>
    <row r="92" customFormat="false" ht="16.5" hidden="false" customHeight="true" outlineLevel="0" collapsed="false">
      <c r="A92" s="278">
        <v>45783</v>
      </c>
      <c r="B92" s="278" t="s">
        <v>8419</v>
      </c>
      <c r="C92" s="261" t="s">
        <v>7306</v>
      </c>
      <c r="D92" s="279" t="s">
        <v>8417</v>
      </c>
      <c r="E92" s="261">
        <v>27081</v>
      </c>
      <c r="F92" s="261" t="s">
        <v>8418</v>
      </c>
      <c r="G92" s="261" t="s">
        <v>8224</v>
      </c>
      <c r="H92" s="281">
        <v>624</v>
      </c>
      <c r="I92" s="281"/>
      <c r="J92" s="261"/>
      <c r="K92" s="244"/>
    </row>
    <row r="93" customFormat="false" ht="16.5" hidden="false" customHeight="true" outlineLevel="0" collapsed="false">
      <c r="A93" s="278">
        <v>45786</v>
      </c>
      <c r="B93" s="278" t="s">
        <v>9232</v>
      </c>
      <c r="C93" s="261" t="s">
        <v>7306</v>
      </c>
      <c r="D93" s="279" t="s">
        <v>8417</v>
      </c>
      <c r="E93" s="261">
        <v>27081</v>
      </c>
      <c r="F93" s="261" t="s">
        <v>8418</v>
      </c>
      <c r="G93" s="261" t="s">
        <v>8224</v>
      </c>
      <c r="H93" s="281">
        <v>624</v>
      </c>
      <c r="I93" s="281"/>
      <c r="J93" s="280"/>
      <c r="K93" s="244"/>
    </row>
    <row r="94" customFormat="false" ht="16.5" hidden="false" customHeight="true" outlineLevel="0" collapsed="false">
      <c r="A94" s="278">
        <v>45786</v>
      </c>
      <c r="B94" s="278" t="s">
        <v>8481</v>
      </c>
      <c r="C94" s="261" t="s">
        <v>7306</v>
      </c>
      <c r="D94" s="279" t="s">
        <v>8478</v>
      </c>
      <c r="E94" s="261">
        <v>370</v>
      </c>
      <c r="F94" s="261" t="s">
        <v>8479</v>
      </c>
      <c r="G94" s="261" t="s">
        <v>405</v>
      </c>
      <c r="H94" s="281">
        <v>1167</v>
      </c>
      <c r="I94" s="282"/>
      <c r="J94" s="280"/>
      <c r="K94" s="244"/>
    </row>
    <row r="95" customFormat="false" ht="16.5" hidden="false" customHeight="true" outlineLevel="0" collapsed="false">
      <c r="A95" s="278">
        <v>45786</v>
      </c>
      <c r="B95" s="278" t="s">
        <v>8293</v>
      </c>
      <c r="C95" s="261" t="s">
        <v>7306</v>
      </c>
      <c r="D95" s="279" t="s">
        <v>8482</v>
      </c>
      <c r="E95" s="261">
        <v>4766</v>
      </c>
      <c r="F95" s="261" t="s">
        <v>8483</v>
      </c>
      <c r="G95" s="261" t="s">
        <v>8484</v>
      </c>
      <c r="H95" s="281">
        <v>624</v>
      </c>
      <c r="I95" s="282"/>
      <c r="J95" s="280"/>
      <c r="K95" s="244"/>
    </row>
    <row r="96" customFormat="false" ht="16.5" hidden="false" customHeight="true" outlineLevel="0" collapsed="false">
      <c r="A96" s="278">
        <v>45786</v>
      </c>
      <c r="B96" s="278" t="s">
        <v>8207</v>
      </c>
      <c r="C96" s="261" t="s">
        <v>7306</v>
      </c>
      <c r="D96" s="279" t="s">
        <v>8491</v>
      </c>
      <c r="E96" s="261">
        <v>21822</v>
      </c>
      <c r="F96" s="261" t="s">
        <v>8492</v>
      </c>
      <c r="G96" s="261" t="s">
        <v>7315</v>
      </c>
      <c r="H96" s="281">
        <v>842</v>
      </c>
      <c r="I96" s="282"/>
      <c r="J96" s="280"/>
      <c r="K96" s="244"/>
    </row>
    <row r="97" customFormat="false" ht="16.5" hidden="false" customHeight="true" outlineLevel="0" collapsed="false">
      <c r="A97" s="278">
        <v>45786</v>
      </c>
      <c r="B97" s="278" t="s">
        <v>8495</v>
      </c>
      <c r="C97" s="261" t="s">
        <v>7306</v>
      </c>
      <c r="D97" s="279" t="s">
        <v>8494</v>
      </c>
      <c r="E97" s="261">
        <v>16306</v>
      </c>
      <c r="F97" s="261" t="s">
        <v>8034</v>
      </c>
      <c r="G97" s="261" t="s">
        <v>7820</v>
      </c>
      <c r="H97" s="281">
        <v>842</v>
      </c>
      <c r="I97" s="282"/>
      <c r="J97" s="280"/>
      <c r="K97" s="244"/>
    </row>
    <row r="98" customFormat="false" ht="16.5" hidden="false" customHeight="true" outlineLevel="0" collapsed="false">
      <c r="A98" s="278">
        <v>45786</v>
      </c>
      <c r="B98" s="278" t="s">
        <v>8498</v>
      </c>
      <c r="C98" s="261" t="s">
        <v>7306</v>
      </c>
      <c r="D98" s="279" t="s">
        <v>8496</v>
      </c>
      <c r="E98" s="261">
        <v>43</v>
      </c>
      <c r="F98" s="261" t="s">
        <v>9233</v>
      </c>
      <c r="G98" s="261" t="s">
        <v>405</v>
      </c>
      <c r="H98" s="281">
        <v>1121</v>
      </c>
      <c r="I98" s="282"/>
      <c r="J98" s="280"/>
      <c r="K98" s="244"/>
    </row>
    <row r="99" customFormat="false" ht="16.5" hidden="false" customHeight="true" outlineLevel="0" collapsed="false">
      <c r="A99" s="278">
        <v>45796</v>
      </c>
      <c r="B99" s="278" t="s">
        <v>9234</v>
      </c>
      <c r="C99" s="261" t="s">
        <v>7306</v>
      </c>
      <c r="D99" s="279" t="s">
        <v>8511</v>
      </c>
      <c r="E99" s="261">
        <v>8273</v>
      </c>
      <c r="F99" s="261" t="s">
        <v>8512</v>
      </c>
      <c r="G99" s="261" t="s">
        <v>256</v>
      </c>
      <c r="H99" s="281">
        <v>742</v>
      </c>
      <c r="I99" s="282"/>
      <c r="J99" s="280"/>
      <c r="K99" s="244"/>
    </row>
    <row r="100" customFormat="false" ht="16.5" hidden="false" customHeight="true" outlineLevel="0" collapsed="false">
      <c r="A100" s="278">
        <v>45796</v>
      </c>
      <c r="B100" s="278" t="s">
        <v>8308</v>
      </c>
      <c r="C100" s="261" t="s">
        <v>7306</v>
      </c>
      <c r="D100" s="279" t="s">
        <v>8511</v>
      </c>
      <c r="E100" s="261">
        <v>8273</v>
      </c>
      <c r="F100" s="261" t="s">
        <v>8512</v>
      </c>
      <c r="G100" s="261" t="s">
        <v>256</v>
      </c>
      <c r="H100" s="281">
        <v>459.8</v>
      </c>
      <c r="I100" s="282"/>
      <c r="J100" s="280"/>
      <c r="K100" s="244"/>
    </row>
    <row r="101" customFormat="false" ht="16.5" hidden="false" customHeight="true" outlineLevel="0" collapsed="false">
      <c r="A101" s="278">
        <v>45799</v>
      </c>
      <c r="B101" s="278" t="s">
        <v>8244</v>
      </c>
      <c r="C101" s="261" t="s">
        <v>7306</v>
      </c>
      <c r="D101" s="261" t="s">
        <v>8502</v>
      </c>
      <c r="E101" s="261">
        <v>16950</v>
      </c>
      <c r="F101" s="261" t="s">
        <v>8503</v>
      </c>
      <c r="G101" s="261" t="s">
        <v>8504</v>
      </c>
      <c r="H101" s="281">
        <v>842</v>
      </c>
      <c r="I101" s="282"/>
      <c r="J101" s="280"/>
      <c r="K101" s="244"/>
    </row>
    <row r="102" customFormat="false" ht="16.5" hidden="false" customHeight="true" outlineLevel="0" collapsed="false">
      <c r="A102" s="278">
        <v>45799</v>
      </c>
      <c r="B102" s="278" t="s">
        <v>8521</v>
      </c>
      <c r="C102" s="261" t="s">
        <v>7306</v>
      </c>
      <c r="D102" s="261" t="s">
        <v>8519</v>
      </c>
      <c r="E102" s="261">
        <v>20230</v>
      </c>
      <c r="F102" s="261" t="s">
        <v>9235</v>
      </c>
      <c r="G102" s="261" t="s">
        <v>7820</v>
      </c>
      <c r="H102" s="281">
        <v>842</v>
      </c>
      <c r="I102" s="282" t="s">
        <v>9138</v>
      </c>
      <c r="J102" s="280"/>
      <c r="K102" s="244"/>
    </row>
    <row r="103" customFormat="false" ht="16.5" hidden="false" customHeight="true" outlineLevel="0" collapsed="false">
      <c r="A103" s="278">
        <v>45820</v>
      </c>
      <c r="B103" s="278" t="s">
        <v>9236</v>
      </c>
      <c r="C103" s="261"/>
      <c r="D103" s="279"/>
      <c r="E103" s="261">
        <v>1054</v>
      </c>
      <c r="F103" s="261" t="s">
        <v>9213</v>
      </c>
      <c r="G103" s="261" t="s">
        <v>7611</v>
      </c>
      <c r="H103" s="281">
        <v>619</v>
      </c>
      <c r="I103" s="282"/>
      <c r="J103" s="280"/>
      <c r="K103" s="244"/>
    </row>
    <row r="104" s="249" customFormat="true" ht="16.5" hidden="false" customHeight="true" outlineLevel="0" collapsed="false">
      <c r="A104" s="278">
        <v>45840</v>
      </c>
      <c r="B104" s="278" t="s">
        <v>9237</v>
      </c>
      <c r="C104" s="261"/>
      <c r="D104" s="279"/>
      <c r="E104" s="261">
        <v>1054</v>
      </c>
      <c r="F104" s="261" t="s">
        <v>9213</v>
      </c>
      <c r="G104" s="261" t="s">
        <v>7611</v>
      </c>
      <c r="H104" s="281">
        <v>2174</v>
      </c>
      <c r="I104" s="281"/>
      <c r="J104" s="261"/>
      <c r="K104" s="244"/>
    </row>
    <row r="105" customFormat="false" ht="16.5" hidden="false" customHeight="true" outlineLevel="0" collapsed="false">
      <c r="A105" s="278">
        <v>45840</v>
      </c>
      <c r="B105" s="278" t="s">
        <v>9238</v>
      </c>
      <c r="C105" s="261"/>
      <c r="D105" s="279"/>
      <c r="E105" s="261">
        <v>1054</v>
      </c>
      <c r="F105" s="261" t="s">
        <v>9213</v>
      </c>
      <c r="G105" s="261" t="s">
        <v>7611</v>
      </c>
      <c r="H105" s="281">
        <v>3095</v>
      </c>
      <c r="I105" s="278"/>
      <c r="J105" s="261"/>
      <c r="K105" s="244"/>
    </row>
    <row r="106" customFormat="false" ht="16.5" hidden="false" customHeight="true" outlineLevel="0" collapsed="false">
      <c r="A106" s="278">
        <v>45861</v>
      </c>
      <c r="B106" s="278" t="s">
        <v>8552</v>
      </c>
      <c r="C106" s="261" t="s">
        <v>7306</v>
      </c>
      <c r="D106" s="279" t="s">
        <v>8548</v>
      </c>
      <c r="E106" s="261">
        <v>27316</v>
      </c>
      <c r="F106" s="261" t="s">
        <v>8549</v>
      </c>
      <c r="G106" s="261" t="s">
        <v>8550</v>
      </c>
      <c r="H106" s="281">
        <v>842</v>
      </c>
      <c r="I106" s="278"/>
      <c r="J106" s="261"/>
      <c r="K106" s="244"/>
    </row>
    <row r="107" customFormat="false" ht="16.5" hidden="false" customHeight="true" outlineLevel="0" collapsed="false">
      <c r="A107" s="278">
        <v>45869</v>
      </c>
      <c r="B107" s="278" t="s">
        <v>9239</v>
      </c>
      <c r="C107" s="261" t="s">
        <v>7306</v>
      </c>
      <c r="D107" s="279" t="s">
        <v>8553</v>
      </c>
      <c r="E107" s="261">
        <v>24120</v>
      </c>
      <c r="F107" s="261" t="s">
        <v>8121</v>
      </c>
      <c r="G107" s="261" t="s">
        <v>7979</v>
      </c>
      <c r="H107" s="281">
        <v>323.98</v>
      </c>
      <c r="I107" s="278"/>
      <c r="J107" s="261"/>
      <c r="K107" s="244"/>
    </row>
    <row r="108" customFormat="false" ht="16.5" hidden="false" customHeight="true" outlineLevel="0" collapsed="false">
      <c r="A108" s="278">
        <v>45869</v>
      </c>
      <c r="B108" s="278" t="s">
        <v>8554</v>
      </c>
      <c r="C108" s="261" t="s">
        <v>7306</v>
      </c>
      <c r="D108" s="279" t="s">
        <v>8553</v>
      </c>
      <c r="E108" s="261">
        <v>24120</v>
      </c>
      <c r="F108" s="261" t="s">
        <v>8121</v>
      </c>
      <c r="G108" s="261" t="s">
        <v>7979</v>
      </c>
      <c r="H108" s="281">
        <v>323.98</v>
      </c>
      <c r="I108" s="278"/>
      <c r="J108" s="261"/>
      <c r="K108" s="244"/>
    </row>
    <row r="109" customFormat="false" ht="16.5" hidden="false" customHeight="true" outlineLevel="0" collapsed="false">
      <c r="A109" s="278">
        <v>45869</v>
      </c>
      <c r="B109" s="278" t="s">
        <v>8317</v>
      </c>
      <c r="C109" s="261" t="s">
        <v>7306</v>
      </c>
      <c r="D109" s="279" t="s">
        <v>8563</v>
      </c>
      <c r="E109" s="261">
        <v>5088</v>
      </c>
      <c r="F109" s="261" t="s">
        <v>8564</v>
      </c>
      <c r="G109" s="261" t="s">
        <v>7723</v>
      </c>
      <c r="H109" s="281">
        <v>1206</v>
      </c>
      <c r="I109" s="278"/>
      <c r="J109" s="261"/>
      <c r="K109" s="244"/>
    </row>
    <row r="110" customFormat="false" ht="16.5" hidden="false" customHeight="true" outlineLevel="0" collapsed="false">
      <c r="A110" s="278"/>
      <c r="B110" s="278"/>
      <c r="C110" s="261"/>
      <c r="D110" s="279"/>
      <c r="E110" s="261"/>
      <c r="F110" s="261"/>
      <c r="G110" s="261"/>
      <c r="H110" s="281"/>
      <c r="I110" s="278"/>
      <c r="J110" s="261"/>
      <c r="K110" s="244"/>
    </row>
    <row r="111" customFormat="false" ht="16.5" hidden="false" customHeight="true" outlineLevel="0" collapsed="false">
      <c r="A111" s="278"/>
      <c r="B111" s="278"/>
      <c r="C111" s="261"/>
      <c r="D111" s="279"/>
      <c r="E111" s="261"/>
      <c r="F111" s="261"/>
      <c r="G111" s="261"/>
      <c r="H111" s="281"/>
      <c r="I111" s="278"/>
      <c r="J111" s="261"/>
      <c r="K111" s="244"/>
    </row>
    <row r="112" customFormat="false" ht="16.5" hidden="false" customHeight="true" outlineLevel="0" collapsed="false">
      <c r="A112" s="278"/>
      <c r="B112" s="278"/>
      <c r="C112" s="261"/>
      <c r="D112" s="279"/>
      <c r="E112" s="261"/>
      <c r="F112" s="261"/>
      <c r="G112" s="261"/>
      <c r="H112" s="281"/>
      <c r="I112" s="278"/>
      <c r="J112" s="261"/>
      <c r="K112" s="244"/>
    </row>
    <row r="113" customFormat="false" ht="16.5" hidden="false" customHeight="true" outlineLevel="0" collapsed="false">
      <c r="A113" s="278"/>
      <c r="B113" s="278"/>
      <c r="C113" s="261"/>
      <c r="D113" s="279"/>
      <c r="E113" s="261"/>
      <c r="F113" s="261"/>
      <c r="G113" s="261"/>
      <c r="H113" s="281"/>
      <c r="I113" s="278"/>
      <c r="J113" s="261"/>
      <c r="K113" s="244"/>
    </row>
    <row r="114" customFormat="false" ht="16.5" hidden="false" customHeight="true" outlineLevel="0" collapsed="false">
      <c r="A114" s="278"/>
      <c r="B114" s="278"/>
      <c r="C114" s="261"/>
      <c r="D114" s="279"/>
      <c r="E114" s="261"/>
      <c r="F114" s="261"/>
      <c r="G114" s="261"/>
      <c r="H114" s="281"/>
      <c r="I114" s="278"/>
      <c r="J114" s="261"/>
      <c r="K114" s="244"/>
    </row>
    <row r="115" customFormat="false" ht="16.5" hidden="false" customHeight="true" outlineLevel="0" collapsed="false">
      <c r="A115" s="278"/>
      <c r="B115" s="278"/>
      <c r="C115" s="261"/>
      <c r="D115" s="261"/>
      <c r="E115" s="261"/>
      <c r="F115" s="261"/>
      <c r="G115" s="261"/>
      <c r="H115" s="291"/>
      <c r="I115" s="281"/>
      <c r="J115" s="261"/>
      <c r="K115" s="261"/>
    </row>
    <row r="116" customFormat="false" ht="16.5" hidden="false" customHeight="true" outlineLevel="0" collapsed="false">
      <c r="A116" s="278"/>
      <c r="B116" s="278"/>
      <c r="C116" s="261"/>
      <c r="D116" s="261"/>
      <c r="E116" s="261"/>
      <c r="F116" s="261"/>
      <c r="G116" s="261"/>
      <c r="H116" s="291"/>
      <c r="I116" s="281"/>
      <c r="J116" s="261"/>
      <c r="K116" s="261"/>
    </row>
    <row r="117" customFormat="false" ht="16.5" hidden="false" customHeight="true" outlineLevel="0" collapsed="false">
      <c r="A117" s="278"/>
      <c r="B117" s="278"/>
      <c r="C117" s="261"/>
      <c r="D117" s="261"/>
      <c r="E117" s="261"/>
      <c r="F117" s="261"/>
      <c r="G117" s="261"/>
      <c r="H117" s="291"/>
      <c r="I117" s="281"/>
      <c r="J117" s="261"/>
      <c r="K117" s="261"/>
    </row>
    <row r="118" customFormat="false" ht="16.5" hidden="false" customHeight="true" outlineLevel="0" collapsed="false">
      <c r="A118" s="278"/>
      <c r="B118" s="278"/>
      <c r="C118" s="261"/>
      <c r="D118" s="261"/>
      <c r="E118" s="261"/>
      <c r="F118" s="261"/>
      <c r="G118" s="261"/>
      <c r="H118" s="291"/>
      <c r="I118" s="281"/>
      <c r="J118" s="261"/>
      <c r="K118" s="261"/>
    </row>
    <row r="119" customFormat="false" ht="16.5" hidden="false" customHeight="true" outlineLevel="0" collapsed="false">
      <c r="A119" s="278"/>
      <c r="B119" s="278"/>
      <c r="C119" s="261"/>
      <c r="D119" s="261"/>
      <c r="E119" s="261"/>
      <c r="F119" s="261"/>
      <c r="G119" s="261"/>
      <c r="H119" s="291"/>
      <c r="I119" s="278"/>
      <c r="J119" s="261"/>
      <c r="K119" s="261"/>
    </row>
    <row r="120" customFormat="false" ht="16.5" hidden="false" customHeight="true" outlineLevel="0" collapsed="false">
      <c r="A120" s="278"/>
      <c r="B120" s="278"/>
      <c r="C120" s="261"/>
      <c r="D120" s="261"/>
      <c r="E120" s="261"/>
      <c r="F120" s="261"/>
      <c r="G120" s="261"/>
      <c r="H120" s="291"/>
      <c r="I120" s="281"/>
      <c r="J120" s="261"/>
      <c r="K120" s="261"/>
    </row>
    <row r="121" customFormat="false" ht="16.5" hidden="false" customHeight="true" outlineLevel="0" collapsed="false">
      <c r="A121" s="278"/>
      <c r="B121" s="278"/>
      <c r="C121" s="261"/>
      <c r="D121" s="279"/>
      <c r="E121" s="261"/>
      <c r="F121" s="261"/>
      <c r="G121" s="261"/>
      <c r="H121" s="281"/>
      <c r="I121" s="278"/>
      <c r="J121" s="261"/>
      <c r="K121" s="261"/>
    </row>
    <row r="122" customFormat="false" ht="16.5" hidden="false" customHeight="true" outlineLevel="0" collapsed="false">
      <c r="A122" s="278"/>
      <c r="B122" s="278"/>
      <c r="C122" s="261"/>
      <c r="D122" s="261"/>
      <c r="E122" s="261"/>
      <c r="F122" s="261"/>
      <c r="G122" s="261"/>
      <c r="H122" s="291"/>
      <c r="I122" s="281"/>
      <c r="J122" s="261"/>
      <c r="K122" s="261"/>
    </row>
    <row r="123" customFormat="false" ht="16.5" hidden="false" customHeight="true" outlineLevel="0" collapsed="false">
      <c r="A123" s="278"/>
      <c r="B123" s="278"/>
      <c r="C123" s="261"/>
      <c r="D123" s="261"/>
      <c r="E123" s="261"/>
      <c r="F123" s="261"/>
      <c r="G123" s="261"/>
      <c r="H123" s="291"/>
      <c r="I123" s="281"/>
      <c r="J123" s="261"/>
      <c r="K123" s="261"/>
    </row>
    <row r="124" customFormat="false" ht="16.5" hidden="false" customHeight="true" outlineLevel="0" collapsed="false">
      <c r="A124" s="278"/>
      <c r="B124" s="278"/>
      <c r="C124" s="261"/>
      <c r="D124" s="279"/>
      <c r="E124" s="261"/>
      <c r="F124" s="261"/>
      <c r="G124" s="261"/>
      <c r="H124" s="312"/>
      <c r="I124" s="281"/>
      <c r="J124" s="261"/>
      <c r="K124" s="265"/>
    </row>
    <row r="125" customFormat="false" ht="16.5" hidden="false" customHeight="true" outlineLevel="0" collapsed="false">
      <c r="A125" s="278"/>
      <c r="B125" s="278"/>
      <c r="C125" s="261"/>
      <c r="D125" s="279"/>
      <c r="E125" s="261"/>
      <c r="F125" s="261"/>
      <c r="G125" s="261"/>
      <c r="H125" s="312"/>
      <c r="I125" s="281"/>
      <c r="J125" s="261"/>
      <c r="K125" s="261"/>
    </row>
    <row r="126" customFormat="false" ht="16.5" hidden="false" customHeight="true" outlineLevel="0" collapsed="false">
      <c r="A126" s="278"/>
      <c r="B126" s="278"/>
      <c r="C126" s="261"/>
      <c r="D126" s="279"/>
      <c r="E126" s="261"/>
      <c r="F126" s="261"/>
      <c r="G126" s="261"/>
      <c r="H126" s="312"/>
      <c r="I126" s="281"/>
      <c r="J126" s="261"/>
      <c r="K126" s="261"/>
    </row>
    <row r="127" customFormat="false" ht="16.5" hidden="false" customHeight="true" outlineLevel="0" collapsed="false">
      <c r="A127" s="278"/>
      <c r="B127" s="278"/>
      <c r="C127" s="261"/>
      <c r="D127" s="279"/>
      <c r="E127" s="261"/>
      <c r="F127" s="261"/>
      <c r="G127" s="261"/>
      <c r="H127" s="312"/>
      <c r="I127" s="281"/>
      <c r="J127" s="261"/>
      <c r="K127" s="261"/>
    </row>
    <row r="128" customFormat="false" ht="16.5" hidden="false" customHeight="true" outlineLevel="0" collapsed="false">
      <c r="A128" s="278"/>
      <c r="B128" s="278"/>
      <c r="C128" s="261"/>
      <c r="D128" s="279"/>
      <c r="E128" s="261"/>
      <c r="F128" s="261"/>
      <c r="G128" s="261"/>
      <c r="H128" s="312"/>
      <c r="I128" s="281"/>
      <c r="J128" s="261"/>
      <c r="K128" s="261"/>
    </row>
    <row r="129" customFormat="false" ht="16.5" hidden="false" customHeight="true" outlineLevel="0" collapsed="false">
      <c r="A129" s="278"/>
      <c r="B129" s="278"/>
      <c r="C129" s="261"/>
      <c r="D129" s="279"/>
      <c r="E129" s="261"/>
      <c r="F129" s="261"/>
      <c r="G129" s="261"/>
      <c r="H129" s="312"/>
      <c r="I129" s="278"/>
      <c r="J129" s="261"/>
      <c r="K129" s="261"/>
    </row>
    <row r="130" customFormat="false" ht="16.5" hidden="false" customHeight="true" outlineLevel="0" collapsed="false">
      <c r="A130" s="278"/>
      <c r="B130" s="278"/>
      <c r="C130" s="261"/>
      <c r="D130" s="279"/>
      <c r="E130" s="261"/>
      <c r="F130" s="261"/>
      <c r="G130" s="261"/>
      <c r="H130" s="312"/>
      <c r="I130" s="281"/>
      <c r="J130" s="261"/>
      <c r="K130" s="261"/>
    </row>
    <row r="131" customFormat="false" ht="16.5" hidden="false" customHeight="true" outlineLevel="0" collapsed="false">
      <c r="A131" s="278"/>
      <c r="B131" s="278"/>
      <c r="C131" s="261"/>
      <c r="D131" s="279"/>
      <c r="E131" s="261"/>
      <c r="F131" s="261"/>
      <c r="G131" s="261"/>
      <c r="H131" s="312"/>
      <c r="I131" s="281"/>
      <c r="J131" s="261"/>
      <c r="K131" s="261"/>
    </row>
    <row r="132" customFormat="false" ht="16.5" hidden="false" customHeight="true" outlineLevel="0" collapsed="false">
      <c r="A132" s="278"/>
      <c r="B132" s="278"/>
      <c r="C132" s="261"/>
      <c r="D132" s="279"/>
      <c r="E132" s="261"/>
      <c r="F132" s="261"/>
      <c r="G132" s="261"/>
      <c r="H132" s="312"/>
      <c r="I132" s="281"/>
      <c r="J132" s="261"/>
      <c r="K132" s="261"/>
    </row>
    <row r="133" customFormat="false" ht="16.5" hidden="false" customHeight="true" outlineLevel="0" collapsed="false">
      <c r="A133" s="278"/>
      <c r="B133" s="278"/>
      <c r="C133" s="261"/>
      <c r="D133" s="279"/>
      <c r="E133" s="261"/>
      <c r="F133" s="261"/>
      <c r="G133" s="261"/>
      <c r="H133" s="312"/>
      <c r="I133" s="281"/>
      <c r="J133" s="261"/>
      <c r="K133" s="261"/>
    </row>
    <row r="134" customFormat="false" ht="16.5" hidden="false" customHeight="true" outlineLevel="0" collapsed="false">
      <c r="A134" s="278"/>
      <c r="B134" s="278"/>
      <c r="C134" s="261"/>
      <c r="D134" s="279"/>
      <c r="E134" s="261"/>
      <c r="F134" s="261"/>
      <c r="G134" s="261"/>
      <c r="H134" s="281"/>
      <c r="I134" s="281"/>
      <c r="J134" s="261"/>
      <c r="K134" s="261"/>
    </row>
    <row r="135" customFormat="false" ht="16.5" hidden="false" customHeight="true" outlineLevel="0" collapsed="false">
      <c r="A135" s="278"/>
      <c r="B135" s="278"/>
      <c r="C135" s="261"/>
      <c r="D135" s="279"/>
      <c r="E135" s="261"/>
      <c r="F135" s="261"/>
      <c r="G135" s="261"/>
      <c r="H135" s="281"/>
      <c r="I135" s="281"/>
      <c r="J135" s="261"/>
      <c r="K135" s="261"/>
    </row>
    <row r="136" customFormat="false" ht="16.5" hidden="false" customHeight="true" outlineLevel="0" collapsed="false">
      <c r="A136" s="278"/>
      <c r="B136" s="278"/>
      <c r="C136" s="261"/>
      <c r="D136" s="279"/>
      <c r="E136" s="261"/>
      <c r="F136" s="261"/>
      <c r="G136" s="261"/>
      <c r="H136" s="281"/>
      <c r="I136" s="281"/>
      <c r="J136" s="261"/>
      <c r="K136" s="261"/>
    </row>
    <row r="137" customFormat="false" ht="16.5" hidden="false" customHeight="true" outlineLevel="0" collapsed="false">
      <c r="A137" s="278"/>
      <c r="B137" s="278"/>
      <c r="C137" s="261"/>
      <c r="D137" s="279"/>
      <c r="E137" s="261"/>
      <c r="F137" s="261"/>
      <c r="G137" s="261"/>
      <c r="H137" s="281"/>
      <c r="I137" s="283"/>
      <c r="J137" s="261"/>
      <c r="K137" s="261"/>
    </row>
    <row r="138" customFormat="false" ht="16.5" hidden="false" customHeight="true" outlineLevel="0" collapsed="false">
      <c r="A138" s="278"/>
      <c r="B138" s="278"/>
      <c r="C138" s="261"/>
      <c r="D138" s="315"/>
      <c r="E138" s="261"/>
      <c r="F138" s="261"/>
      <c r="G138" s="261"/>
      <c r="H138" s="281"/>
      <c r="I138" s="283"/>
      <c r="J138" s="261"/>
      <c r="K138" s="261"/>
    </row>
    <row r="139" customFormat="false" ht="16.5" hidden="false" customHeight="true" outlineLevel="0" collapsed="false">
      <c r="A139" s="278"/>
      <c r="B139" s="278"/>
      <c r="C139" s="261"/>
      <c r="D139" s="279"/>
      <c r="E139" s="261"/>
      <c r="F139" s="261"/>
      <c r="G139" s="261"/>
      <c r="H139" s="281"/>
      <c r="I139" s="283"/>
      <c r="J139" s="261"/>
      <c r="K139" s="261"/>
    </row>
    <row r="140" customFormat="false" ht="16.5" hidden="false" customHeight="true" outlineLevel="0" collapsed="false">
      <c r="A140" s="278"/>
      <c r="B140" s="278"/>
      <c r="C140" s="261"/>
      <c r="D140" s="279"/>
      <c r="E140" s="261"/>
      <c r="F140" s="261"/>
      <c r="G140" s="261"/>
      <c r="H140" s="281"/>
      <c r="I140" s="281"/>
      <c r="J140" s="261"/>
      <c r="K140" s="261"/>
    </row>
    <row r="141" customFormat="false" ht="16.5" hidden="false" customHeight="true" outlineLevel="0" collapsed="false">
      <c r="A141" s="278"/>
      <c r="B141" s="278"/>
      <c r="C141" s="261"/>
      <c r="D141" s="279"/>
      <c r="E141" s="261"/>
      <c r="F141" s="261"/>
      <c r="G141" s="261"/>
      <c r="H141" s="281"/>
      <c r="I141" s="283"/>
      <c r="J141" s="261"/>
      <c r="K141" s="261"/>
    </row>
    <row r="142" customFormat="false" ht="16.5" hidden="false" customHeight="true" outlineLevel="0" collapsed="false">
      <c r="A142" s="278"/>
      <c r="B142" s="278"/>
      <c r="C142" s="261"/>
      <c r="D142" s="279"/>
      <c r="E142" s="261"/>
      <c r="F142" s="261"/>
      <c r="G142" s="261"/>
      <c r="H142" s="281"/>
      <c r="I142" s="283"/>
      <c r="J142" s="261"/>
      <c r="K142" s="261"/>
    </row>
    <row r="143" customFormat="false" ht="16.5" hidden="false" customHeight="true" outlineLevel="0" collapsed="false">
      <c r="A143" s="278"/>
      <c r="B143" s="278"/>
      <c r="C143" s="261"/>
      <c r="D143" s="279"/>
      <c r="E143" s="261"/>
      <c r="F143" s="261"/>
      <c r="G143" s="261"/>
      <c r="H143" s="312"/>
      <c r="I143" s="283"/>
      <c r="J143" s="261"/>
      <c r="K143" s="261"/>
    </row>
    <row r="144" customFormat="false" ht="16.5" hidden="false" customHeight="true" outlineLevel="0" collapsed="false">
      <c r="A144" s="278"/>
      <c r="B144" s="278"/>
      <c r="C144" s="261"/>
      <c r="D144" s="279"/>
      <c r="E144" s="261"/>
      <c r="F144" s="315"/>
      <c r="G144" s="261"/>
      <c r="H144" s="312"/>
      <c r="I144" s="283"/>
      <c r="J144" s="261"/>
      <c r="K144" s="261"/>
    </row>
    <row r="145" customFormat="false" ht="16.5" hidden="false" customHeight="true" outlineLevel="0" collapsed="false">
      <c r="A145" s="278"/>
      <c r="B145" s="278"/>
      <c r="C145" s="261"/>
      <c r="D145" s="279"/>
      <c r="E145" s="261"/>
      <c r="F145" s="261"/>
      <c r="G145" s="261"/>
      <c r="H145" s="312"/>
      <c r="I145" s="283"/>
      <c r="J145" s="261"/>
      <c r="K145" s="261"/>
    </row>
    <row r="146" customFormat="false" ht="16.5" hidden="false" customHeight="true" outlineLevel="0" collapsed="false">
      <c r="A146" s="278"/>
      <c r="B146" s="278"/>
      <c r="C146" s="261"/>
      <c r="D146" s="279"/>
      <c r="E146" s="261"/>
      <c r="F146" s="261"/>
      <c r="G146" s="261"/>
      <c r="H146" s="312"/>
      <c r="I146" s="283"/>
      <c r="J146" s="261"/>
      <c r="K146" s="261"/>
    </row>
    <row r="147" customFormat="false" ht="16.5" hidden="false" customHeight="true" outlineLevel="0" collapsed="false">
      <c r="A147" s="278"/>
      <c r="B147" s="278"/>
      <c r="C147" s="261"/>
      <c r="D147" s="279"/>
      <c r="E147" s="261"/>
      <c r="F147" s="261"/>
      <c r="G147" s="261"/>
      <c r="H147" s="312"/>
      <c r="I147" s="283"/>
      <c r="J147" s="261"/>
      <c r="K147" s="261"/>
    </row>
    <row r="148" customFormat="false" ht="16.5" hidden="false" customHeight="true" outlineLevel="0" collapsed="false">
      <c r="A148" s="278"/>
      <c r="B148" s="278"/>
      <c r="C148" s="261"/>
      <c r="D148" s="279"/>
      <c r="E148" s="261"/>
      <c r="F148" s="261"/>
      <c r="G148" s="261"/>
      <c r="H148" s="312"/>
      <c r="I148" s="283"/>
      <c r="J148" s="261"/>
      <c r="K148" s="261"/>
    </row>
    <row r="149" customFormat="false" ht="16.5" hidden="false" customHeight="true" outlineLevel="0" collapsed="false">
      <c r="A149" s="278"/>
      <c r="B149" s="278"/>
      <c r="C149" s="261"/>
      <c r="D149" s="279"/>
      <c r="E149" s="261"/>
      <c r="F149" s="261"/>
      <c r="G149" s="261"/>
      <c r="H149" s="312"/>
      <c r="I149" s="281"/>
      <c r="J149" s="261"/>
      <c r="K149" s="261"/>
    </row>
    <row r="150" customFormat="false" ht="16.5" hidden="false" customHeight="true" outlineLevel="0" collapsed="false">
      <c r="A150" s="278"/>
      <c r="B150" s="278"/>
      <c r="C150" s="261"/>
      <c r="D150" s="279"/>
      <c r="E150" s="261"/>
      <c r="F150" s="261"/>
      <c r="G150" s="261"/>
      <c r="H150" s="281"/>
      <c r="I150" s="282"/>
      <c r="J150" s="261"/>
      <c r="K150" s="244"/>
    </row>
    <row r="151" customFormat="false" ht="16.5" hidden="false" customHeight="true" outlineLevel="0" collapsed="false">
      <c r="A151" s="278"/>
      <c r="B151" s="278"/>
      <c r="C151" s="261"/>
      <c r="D151" s="279"/>
      <c r="E151" s="261"/>
      <c r="F151" s="261"/>
      <c r="G151" s="261"/>
      <c r="H151" s="281"/>
      <c r="I151" s="278"/>
      <c r="J151" s="261"/>
      <c r="K151" s="244"/>
    </row>
    <row r="152" customFormat="false" ht="16.5" hidden="false" customHeight="true" outlineLevel="0" collapsed="false">
      <c r="A152" s="278"/>
      <c r="B152" s="278"/>
      <c r="C152" s="261"/>
      <c r="D152" s="279"/>
      <c r="E152" s="261"/>
      <c r="F152" s="261"/>
      <c r="G152" s="261"/>
      <c r="H152" s="281"/>
      <c r="I152" s="278"/>
      <c r="J152" s="261"/>
      <c r="K152" s="244"/>
    </row>
    <row r="153" customFormat="false" ht="16.5" hidden="false" customHeight="true" outlineLevel="0" collapsed="false">
      <c r="A153" s="278"/>
      <c r="B153" s="278"/>
      <c r="C153" s="261"/>
      <c r="D153" s="279"/>
      <c r="E153" s="261"/>
      <c r="F153" s="261"/>
      <c r="G153" s="261"/>
      <c r="H153" s="281"/>
      <c r="I153" s="278"/>
      <c r="J153" s="261"/>
      <c r="K153" s="244"/>
    </row>
    <row r="154" customFormat="false" ht="16.5" hidden="false" customHeight="true" outlineLevel="0" collapsed="false">
      <c r="A154" s="278"/>
      <c r="B154" s="278"/>
      <c r="C154" s="261"/>
      <c r="D154" s="279"/>
      <c r="E154" s="261"/>
      <c r="F154" s="261"/>
      <c r="G154" s="261"/>
      <c r="H154" s="281"/>
      <c r="I154" s="278"/>
      <c r="J154" s="261"/>
      <c r="K154" s="244"/>
    </row>
    <row r="155" customFormat="false" ht="16.5" hidden="false" customHeight="true" outlineLevel="0" collapsed="false">
      <c r="A155" s="278"/>
      <c r="B155" s="278"/>
      <c r="C155" s="261"/>
      <c r="D155" s="279"/>
      <c r="E155" s="261"/>
      <c r="F155" s="261"/>
      <c r="G155" s="261"/>
      <c r="H155" s="281"/>
      <c r="I155" s="278"/>
      <c r="J155" s="261"/>
      <c r="K155" s="244"/>
    </row>
    <row r="156" customFormat="false" ht="16.5" hidden="false" customHeight="true" outlineLevel="0" collapsed="false">
      <c r="A156" s="278"/>
      <c r="B156" s="278"/>
      <c r="C156" s="261"/>
      <c r="D156" s="279"/>
      <c r="E156" s="261"/>
      <c r="F156" s="261"/>
      <c r="G156" s="261"/>
      <c r="H156" s="281"/>
      <c r="I156" s="278"/>
      <c r="J156" s="261"/>
      <c r="K156" s="244"/>
    </row>
    <row r="157" s="249" customFormat="true" ht="16.5" hidden="false" customHeight="true" outlineLevel="0" collapsed="false">
      <c r="A157" s="278"/>
      <c r="B157" s="278"/>
      <c r="C157" s="261"/>
      <c r="D157" s="279"/>
      <c r="E157" s="261"/>
      <c r="F157" s="261"/>
      <c r="G157" s="261"/>
      <c r="H157" s="281"/>
      <c r="I157" s="278"/>
      <c r="J157" s="261"/>
      <c r="K157" s="244"/>
    </row>
    <row r="158" s="249" customFormat="true" ht="16.5" hidden="false" customHeight="true" outlineLevel="0" collapsed="false">
      <c r="A158" s="278"/>
      <c r="B158" s="278"/>
      <c r="C158" s="261"/>
      <c r="D158" s="279"/>
      <c r="E158" s="261"/>
      <c r="F158" s="261"/>
      <c r="G158" s="261"/>
      <c r="H158" s="281"/>
      <c r="I158" s="278"/>
      <c r="J158" s="261"/>
      <c r="K158" s="244"/>
    </row>
    <row r="159" s="249" customFormat="true" ht="16.5" hidden="false" customHeight="true" outlineLevel="0" collapsed="false">
      <c r="A159" s="278"/>
      <c r="B159" s="278"/>
      <c r="C159" s="261"/>
      <c r="D159" s="261"/>
      <c r="E159" s="261"/>
      <c r="F159" s="261"/>
      <c r="G159" s="322"/>
      <c r="H159" s="281"/>
      <c r="I159" s="278"/>
      <c r="J159" s="261"/>
      <c r="K159" s="244"/>
    </row>
    <row r="160" s="249" customFormat="true" ht="16.5" hidden="false" customHeight="true" outlineLevel="0" collapsed="false">
      <c r="A160" s="278"/>
      <c r="B160" s="278"/>
      <c r="C160" s="261"/>
      <c r="D160" s="261"/>
      <c r="E160" s="261"/>
      <c r="F160" s="261"/>
      <c r="G160" s="322"/>
      <c r="H160" s="281"/>
      <c r="I160" s="278"/>
      <c r="J160" s="261"/>
      <c r="K160" s="244"/>
    </row>
    <row r="161" s="249" customFormat="true" ht="16.5" hidden="false" customHeight="true" outlineLevel="0" collapsed="false">
      <c r="A161" s="278"/>
      <c r="B161" s="278"/>
      <c r="C161" s="261"/>
      <c r="D161" s="261"/>
      <c r="E161" s="261"/>
      <c r="F161" s="261"/>
      <c r="G161" s="322"/>
      <c r="H161" s="281"/>
      <c r="I161" s="278"/>
      <c r="J161" s="261"/>
      <c r="K161" s="244"/>
    </row>
    <row r="162" s="249" customFormat="true" ht="16.5" hidden="false" customHeight="true" outlineLevel="0" collapsed="false">
      <c r="A162" s="278"/>
      <c r="B162" s="278"/>
      <c r="C162" s="261"/>
      <c r="D162" s="261"/>
      <c r="E162" s="261"/>
      <c r="F162" s="261"/>
      <c r="G162" s="322"/>
      <c r="H162" s="281"/>
      <c r="I162" s="278"/>
      <c r="J162" s="261"/>
      <c r="K162" s="244"/>
    </row>
    <row r="163" s="249" customFormat="true" ht="16.5" hidden="false" customHeight="true" outlineLevel="0" collapsed="false">
      <c r="A163" s="278"/>
      <c r="B163" s="278"/>
      <c r="C163" s="261"/>
      <c r="D163" s="261"/>
      <c r="E163" s="261"/>
      <c r="F163" s="261"/>
      <c r="G163" s="315"/>
      <c r="H163" s="281"/>
      <c r="I163" s="278"/>
      <c r="J163" s="261"/>
      <c r="K163" s="244"/>
    </row>
    <row r="164" s="249" customFormat="true" ht="16.5" hidden="false" customHeight="true" outlineLevel="0" collapsed="false">
      <c r="A164" s="278"/>
      <c r="B164" s="278"/>
      <c r="C164" s="261"/>
      <c r="D164" s="261"/>
      <c r="E164" s="261"/>
      <c r="F164" s="261"/>
      <c r="G164" s="261"/>
      <c r="H164" s="281"/>
      <c r="I164" s="278"/>
      <c r="J164" s="261"/>
      <c r="K164" s="244"/>
    </row>
    <row r="165" s="249" customFormat="true" ht="16.5" hidden="false" customHeight="true" outlineLevel="0" collapsed="false">
      <c r="A165" s="278"/>
      <c r="B165" s="278"/>
      <c r="C165" s="261"/>
      <c r="D165" s="261"/>
      <c r="E165" s="261"/>
      <c r="F165" s="261"/>
      <c r="G165" s="261"/>
      <c r="H165" s="281"/>
      <c r="I165" s="278"/>
      <c r="J165" s="261"/>
      <c r="K165" s="244"/>
    </row>
    <row r="166" s="249" customFormat="true" ht="16.5" hidden="false" customHeight="true" outlineLevel="0" collapsed="false">
      <c r="A166" s="278"/>
      <c r="B166" s="278"/>
      <c r="C166" s="261"/>
      <c r="D166" s="261"/>
      <c r="E166" s="261"/>
      <c r="F166" s="261"/>
      <c r="G166" s="261"/>
      <c r="H166" s="281"/>
      <c r="I166" s="278"/>
      <c r="J166" s="261"/>
      <c r="K166" s="244"/>
    </row>
    <row r="167" s="249" customFormat="true" ht="16.5" hidden="false" customHeight="true" outlineLevel="0" collapsed="false">
      <c r="A167" s="278"/>
      <c r="B167" s="278"/>
      <c r="C167" s="261"/>
      <c r="D167" s="261"/>
      <c r="E167" s="261"/>
      <c r="F167" s="261"/>
      <c r="G167" s="322"/>
      <c r="H167" s="281"/>
      <c r="I167" s="278"/>
      <c r="J167" s="261"/>
      <c r="K167" s="244"/>
    </row>
    <row r="168" s="249" customFormat="true" ht="16.5" hidden="false" customHeight="true" outlineLevel="0" collapsed="false">
      <c r="A168" s="278"/>
      <c r="B168" s="278"/>
      <c r="C168" s="261"/>
      <c r="D168" s="261"/>
      <c r="E168" s="261"/>
      <c r="F168" s="261"/>
      <c r="G168" s="322"/>
      <c r="H168" s="281"/>
      <c r="I168" s="278"/>
      <c r="J168" s="261"/>
      <c r="K168" s="244"/>
    </row>
    <row r="169" s="249" customFormat="true" ht="16.5" hidden="false" customHeight="true" outlineLevel="0" collapsed="false">
      <c r="A169" s="278"/>
      <c r="B169" s="278"/>
      <c r="C169" s="261"/>
      <c r="D169" s="261"/>
      <c r="E169" s="261"/>
      <c r="F169" s="261"/>
      <c r="G169" s="315"/>
      <c r="H169" s="281"/>
      <c r="I169" s="278"/>
      <c r="J169" s="261"/>
      <c r="K169" s="244"/>
    </row>
    <row r="170" s="249" customFormat="true" ht="16.5" hidden="false" customHeight="true" outlineLevel="0" collapsed="false">
      <c r="A170" s="278"/>
      <c r="B170" s="278"/>
      <c r="C170" s="261"/>
      <c r="D170" s="279"/>
      <c r="E170" s="261"/>
      <c r="F170" s="261"/>
      <c r="G170" s="261"/>
      <c r="H170" s="281"/>
      <c r="I170" s="278"/>
      <c r="J170" s="261"/>
      <c r="K170" s="244"/>
    </row>
    <row r="171" s="249" customFormat="true" ht="16.5" hidden="false" customHeight="true" outlineLevel="0" collapsed="false">
      <c r="A171" s="278"/>
      <c r="B171" s="278"/>
      <c r="C171" s="261"/>
      <c r="D171" s="261"/>
      <c r="E171" s="261"/>
      <c r="F171" s="261"/>
      <c r="G171" s="322"/>
      <c r="H171" s="281"/>
      <c r="I171" s="278"/>
      <c r="J171" s="261"/>
      <c r="K171" s="244"/>
    </row>
    <row r="172" s="249" customFormat="true" ht="16.5" hidden="false" customHeight="true" outlineLevel="0" collapsed="false">
      <c r="A172" s="278"/>
      <c r="B172" s="278"/>
      <c r="C172" s="261"/>
      <c r="D172" s="261"/>
      <c r="E172" s="261"/>
      <c r="F172" s="261"/>
      <c r="G172" s="261"/>
      <c r="H172" s="281"/>
      <c r="I172" s="278"/>
      <c r="J172" s="261"/>
      <c r="K172" s="244"/>
    </row>
    <row r="173" s="249" customFormat="true" ht="16.5" hidden="false" customHeight="true" outlineLevel="0" collapsed="false">
      <c r="A173" s="278"/>
      <c r="B173" s="278"/>
      <c r="C173" s="261"/>
      <c r="D173" s="261"/>
      <c r="E173" s="261"/>
      <c r="F173" s="261"/>
      <c r="G173" s="261"/>
      <c r="H173" s="281"/>
      <c r="I173" s="278"/>
      <c r="J173" s="261"/>
      <c r="K173" s="244"/>
    </row>
    <row r="174" s="249" customFormat="true" ht="16.5" hidden="false" customHeight="true" outlineLevel="0" collapsed="false">
      <c r="A174" s="278"/>
      <c r="B174" s="278"/>
      <c r="C174" s="261"/>
      <c r="D174" s="261"/>
      <c r="E174" s="261"/>
      <c r="F174" s="261"/>
      <c r="G174" s="322"/>
      <c r="H174" s="281"/>
      <c r="I174" s="278"/>
      <c r="J174" s="261"/>
      <c r="K174" s="244"/>
    </row>
    <row r="175" s="249" customFormat="true" ht="16.5" hidden="false" customHeight="true" outlineLevel="0" collapsed="false">
      <c r="A175" s="278"/>
      <c r="B175" s="278"/>
      <c r="C175" s="261"/>
      <c r="D175" s="261"/>
      <c r="E175" s="261"/>
      <c r="F175" s="261"/>
      <c r="G175" s="261"/>
      <c r="H175" s="281"/>
      <c r="I175" s="278"/>
      <c r="J175" s="261"/>
      <c r="K175" s="244"/>
    </row>
    <row r="176" s="249" customFormat="true" ht="16.5" hidden="false" customHeight="true" outlineLevel="0" collapsed="false">
      <c r="A176" s="278"/>
      <c r="B176" s="278"/>
      <c r="C176" s="261"/>
      <c r="D176" s="261"/>
      <c r="E176" s="261"/>
      <c r="F176" s="261"/>
      <c r="G176" s="261"/>
      <c r="H176" s="281"/>
      <c r="I176" s="278"/>
      <c r="J176" s="261"/>
      <c r="K176" s="244"/>
    </row>
    <row r="177" s="249" customFormat="true" ht="16.5" hidden="false" customHeight="true" outlineLevel="0" collapsed="false">
      <c r="A177" s="278"/>
      <c r="B177" s="278"/>
      <c r="C177" s="261"/>
      <c r="D177" s="261"/>
      <c r="E177" s="261"/>
      <c r="F177" s="261"/>
      <c r="G177" s="261"/>
      <c r="H177" s="281"/>
      <c r="I177" s="278"/>
      <c r="J177" s="261"/>
      <c r="K177" s="244"/>
    </row>
    <row r="178" s="249" customFormat="true" ht="16.5" hidden="false" customHeight="true" outlineLevel="0" collapsed="false">
      <c r="A178" s="278"/>
      <c r="B178" s="278"/>
      <c r="C178" s="261"/>
      <c r="D178" s="261"/>
      <c r="E178" s="261"/>
      <c r="F178" s="261"/>
      <c r="G178" s="261"/>
      <c r="H178" s="281"/>
      <c r="I178" s="278"/>
      <c r="J178" s="261"/>
      <c r="K178" s="244"/>
    </row>
    <row r="179" s="249" customFormat="true" ht="16.5" hidden="false" customHeight="true" outlineLevel="0" collapsed="false">
      <c r="A179" s="278"/>
      <c r="B179" s="278"/>
      <c r="C179" s="261"/>
      <c r="D179" s="261"/>
      <c r="E179" s="261"/>
      <c r="F179" s="261"/>
      <c r="G179" s="261"/>
      <c r="H179" s="281"/>
      <c r="I179" s="278"/>
      <c r="J179" s="261"/>
      <c r="K179" s="244"/>
    </row>
    <row r="180" s="249" customFormat="true" ht="16.5" hidden="false" customHeight="true" outlineLevel="0" collapsed="false">
      <c r="A180" s="278"/>
      <c r="B180" s="278"/>
      <c r="C180" s="261"/>
      <c r="D180" s="279"/>
      <c r="E180" s="261"/>
      <c r="F180" s="261"/>
      <c r="G180" s="261"/>
      <c r="H180" s="281"/>
      <c r="I180" s="278"/>
      <c r="J180" s="261"/>
      <c r="K180" s="244"/>
    </row>
    <row r="181" customFormat="false" ht="15" hidden="false" customHeight="false" outlineLevel="0" collapsed="false">
      <c r="A181" s="278"/>
      <c r="B181" s="278"/>
      <c r="C181" s="261"/>
      <c r="D181" s="279"/>
      <c r="E181" s="261"/>
      <c r="F181" s="261"/>
      <c r="G181" s="261"/>
      <c r="H181" s="281"/>
      <c r="I181" s="278"/>
      <c r="J181" s="261"/>
      <c r="K181" s="244"/>
    </row>
    <row r="182" customFormat="false" ht="15" hidden="false" customHeight="false" outlineLevel="0" collapsed="false">
      <c r="A182" s="278"/>
      <c r="B182" s="278"/>
      <c r="C182" s="261"/>
      <c r="D182" s="279"/>
      <c r="E182" s="261"/>
      <c r="F182" s="261"/>
      <c r="G182" s="261"/>
      <c r="H182" s="281"/>
      <c r="I182" s="278"/>
      <c r="J182" s="261"/>
      <c r="K182" s="244"/>
    </row>
    <row r="183" customFormat="false" ht="15" hidden="false" customHeight="false" outlineLevel="0" collapsed="false">
      <c r="A183" s="278"/>
      <c r="B183" s="278"/>
      <c r="C183" s="261"/>
      <c r="D183" s="279"/>
      <c r="E183" s="261"/>
      <c r="F183" s="261"/>
      <c r="G183" s="261"/>
      <c r="H183" s="281"/>
      <c r="I183" s="278"/>
      <c r="J183" s="261"/>
      <c r="K183" s="244"/>
    </row>
    <row r="184" customFormat="false" ht="15" hidden="false" customHeight="false" outlineLevel="0" collapsed="false">
      <c r="A184" s="278"/>
      <c r="B184" s="278"/>
      <c r="C184" s="261"/>
      <c r="D184" s="279"/>
      <c r="E184" s="261"/>
      <c r="F184" s="261"/>
      <c r="G184" s="261"/>
      <c r="H184" s="281"/>
      <c r="I184" s="278"/>
      <c r="J184" s="261"/>
      <c r="K184" s="244"/>
    </row>
    <row r="185" customFormat="false" ht="15" hidden="false" customHeight="false" outlineLevel="0" collapsed="false">
      <c r="A185" s="278"/>
      <c r="B185" s="278"/>
      <c r="C185" s="261"/>
      <c r="D185" s="279"/>
      <c r="E185" s="261"/>
      <c r="F185" s="261"/>
      <c r="G185" s="261"/>
      <c r="H185" s="281"/>
      <c r="I185" s="278"/>
      <c r="J185" s="261"/>
      <c r="K185" s="244"/>
    </row>
    <row r="186" customFormat="false" ht="15" hidden="false" customHeight="false" outlineLevel="0" collapsed="false">
      <c r="A186" s="278"/>
      <c r="B186" s="278"/>
      <c r="C186" s="261"/>
      <c r="D186" s="279"/>
      <c r="E186" s="261"/>
      <c r="F186" s="261"/>
      <c r="G186" s="261"/>
      <c r="H186" s="281"/>
      <c r="I186" s="278"/>
      <c r="J186" s="261"/>
      <c r="K186" s="244"/>
    </row>
    <row r="187" customFormat="false" ht="15" hidden="false" customHeight="false" outlineLevel="0" collapsed="false">
      <c r="A187" s="278"/>
      <c r="B187" s="278"/>
      <c r="C187" s="261"/>
      <c r="D187" s="279"/>
      <c r="E187" s="261"/>
      <c r="F187" s="261"/>
      <c r="G187" s="261"/>
      <c r="H187" s="281"/>
      <c r="I187" s="278"/>
      <c r="J187" s="261"/>
      <c r="K187" s="244"/>
    </row>
    <row r="188" customFormat="false" ht="15" hidden="false" customHeight="false" outlineLevel="0" collapsed="false">
      <c r="A188" s="278"/>
      <c r="B188" s="278"/>
      <c r="C188" s="261"/>
      <c r="D188" s="279"/>
      <c r="E188" s="261"/>
      <c r="F188" s="261"/>
      <c r="G188" s="261"/>
      <c r="H188" s="281"/>
      <c r="I188" s="278"/>
      <c r="J188" s="261"/>
      <c r="K188" s="244"/>
    </row>
    <row r="189" customFormat="false" ht="15" hidden="false" customHeight="false" outlineLevel="0" collapsed="false">
      <c r="A189" s="278"/>
      <c r="B189" s="278"/>
      <c r="C189" s="261"/>
      <c r="D189" s="279"/>
      <c r="E189" s="261"/>
      <c r="F189" s="261"/>
      <c r="G189" s="261"/>
      <c r="H189" s="281"/>
      <c r="I189" s="278"/>
      <c r="J189" s="261"/>
      <c r="K189" s="244"/>
    </row>
    <row r="190" customFormat="false" ht="15" hidden="false" customHeight="false" outlineLevel="0" collapsed="false">
      <c r="A190" s="278"/>
      <c r="B190" s="278"/>
      <c r="C190" s="261"/>
      <c r="D190" s="279"/>
      <c r="E190" s="261"/>
      <c r="F190" s="261"/>
      <c r="G190" s="261"/>
      <c r="H190" s="281"/>
      <c r="I190" s="278"/>
      <c r="J190" s="261"/>
      <c r="K190" s="244"/>
    </row>
    <row r="191" customFormat="false" ht="15" hidden="false" customHeight="false" outlineLevel="0" collapsed="false">
      <c r="A191" s="278"/>
      <c r="B191" s="278"/>
      <c r="C191" s="261"/>
      <c r="D191" s="279"/>
      <c r="E191" s="261"/>
      <c r="F191" s="261"/>
      <c r="G191" s="261"/>
      <c r="H191" s="281"/>
      <c r="I191" s="278"/>
      <c r="J191" s="261"/>
      <c r="K191" s="244"/>
    </row>
    <row r="192" customFormat="false" ht="15" hidden="false" customHeight="false" outlineLevel="0" collapsed="false">
      <c r="A192" s="278"/>
      <c r="B192" s="278"/>
      <c r="C192" s="261"/>
      <c r="D192" s="279"/>
      <c r="E192" s="261"/>
      <c r="F192" s="261"/>
      <c r="G192" s="261"/>
      <c r="H192" s="281"/>
      <c r="I192" s="278"/>
      <c r="J192" s="261"/>
      <c r="K192" s="244"/>
    </row>
    <row r="193" customFormat="false" ht="15" hidden="false" customHeight="false" outlineLevel="0" collapsed="false">
      <c r="A193" s="278"/>
      <c r="B193" s="278"/>
      <c r="C193" s="261"/>
      <c r="D193" s="279"/>
      <c r="E193" s="261"/>
      <c r="F193" s="261"/>
      <c r="G193" s="261"/>
      <c r="H193" s="281"/>
      <c r="I193" s="278"/>
      <c r="J193" s="261"/>
      <c r="K193" s="244"/>
    </row>
    <row r="194" customFormat="false" ht="15" hidden="false" customHeight="false" outlineLevel="0" collapsed="false">
      <c r="A194" s="278"/>
      <c r="B194" s="278"/>
      <c r="C194" s="261"/>
      <c r="D194" s="279"/>
      <c r="E194" s="261"/>
      <c r="F194" s="261"/>
      <c r="G194" s="261"/>
      <c r="H194" s="281"/>
      <c r="I194" s="278"/>
      <c r="J194" s="261"/>
      <c r="K194" s="244"/>
    </row>
    <row r="195" customFormat="false" ht="15" hidden="false" customHeight="false" outlineLevel="0" collapsed="false">
      <c r="A195" s="278"/>
      <c r="B195" s="278"/>
      <c r="C195" s="261"/>
      <c r="D195" s="279"/>
      <c r="E195" s="261"/>
      <c r="F195" s="261"/>
      <c r="G195" s="261"/>
      <c r="H195" s="281"/>
      <c r="I195" s="278"/>
      <c r="J195" s="261"/>
      <c r="K195" s="244"/>
    </row>
    <row r="196" customFormat="false" ht="15" hidden="false" customHeight="false" outlineLevel="0" collapsed="false">
      <c r="A196" s="278"/>
      <c r="B196" s="278"/>
      <c r="C196" s="261"/>
      <c r="D196" s="279"/>
      <c r="E196" s="261"/>
      <c r="F196" s="261"/>
      <c r="G196" s="261"/>
      <c r="H196" s="281"/>
      <c r="I196" s="278"/>
      <c r="J196" s="261"/>
      <c r="K196" s="244"/>
    </row>
    <row r="197" customFormat="false" ht="15" hidden="false" customHeight="false" outlineLevel="0" collapsed="false">
      <c r="A197" s="278"/>
      <c r="B197" s="278"/>
      <c r="C197" s="261"/>
      <c r="D197" s="279"/>
      <c r="E197" s="261"/>
      <c r="F197" s="261"/>
      <c r="G197" s="261"/>
      <c r="H197" s="281"/>
      <c r="I197" s="278"/>
      <c r="J197" s="261"/>
      <c r="K197" s="244"/>
    </row>
    <row r="198" customFormat="false" ht="15" hidden="false" customHeight="false" outlineLevel="0" collapsed="false">
      <c r="A198" s="278"/>
      <c r="B198" s="278"/>
      <c r="C198" s="261"/>
      <c r="D198" s="279"/>
      <c r="E198" s="261"/>
      <c r="F198" s="261"/>
      <c r="G198" s="261"/>
      <c r="H198" s="281"/>
      <c r="I198" s="278"/>
      <c r="J198" s="261"/>
      <c r="K198" s="244"/>
    </row>
    <row r="199" customFormat="false" ht="15" hidden="false" customHeight="false" outlineLevel="0" collapsed="false">
      <c r="A199" s="278"/>
      <c r="B199" s="278"/>
      <c r="C199" s="261"/>
      <c r="D199" s="279"/>
      <c r="E199" s="261"/>
      <c r="F199" s="261"/>
      <c r="G199" s="261"/>
      <c r="H199" s="281"/>
      <c r="I199" s="278"/>
      <c r="J199" s="261"/>
      <c r="K199" s="244"/>
    </row>
    <row r="200" customFormat="false" ht="15" hidden="false" customHeight="false" outlineLevel="0" collapsed="false">
      <c r="A200" s="278"/>
      <c r="B200" s="278"/>
      <c r="C200" s="261"/>
      <c r="D200" s="279"/>
      <c r="E200" s="261"/>
      <c r="F200" s="261"/>
      <c r="G200" s="261"/>
      <c r="H200" s="281"/>
      <c r="I200" s="278"/>
      <c r="J200" s="261"/>
      <c r="K200" s="244"/>
    </row>
    <row r="201" customFormat="false" ht="15" hidden="false" customHeight="false" outlineLevel="0" collapsed="false">
      <c r="A201" s="278"/>
      <c r="B201" s="278"/>
      <c r="C201" s="261"/>
      <c r="D201" s="279"/>
      <c r="E201" s="261"/>
      <c r="F201" s="261"/>
      <c r="G201" s="261"/>
      <c r="H201" s="281"/>
      <c r="I201" s="278"/>
      <c r="J201" s="261"/>
      <c r="K201" s="244"/>
    </row>
    <row r="202" customFormat="false" ht="15" hidden="false" customHeight="false" outlineLevel="0" collapsed="false">
      <c r="A202" s="278"/>
      <c r="B202" s="278"/>
      <c r="C202" s="261"/>
      <c r="D202" s="279"/>
      <c r="E202" s="261"/>
      <c r="F202" s="261"/>
      <c r="G202" s="261"/>
      <c r="H202" s="281"/>
      <c r="I202" s="278"/>
      <c r="J202" s="261"/>
      <c r="K202" s="244"/>
    </row>
    <row r="203" customFormat="false" ht="15" hidden="false" customHeight="false" outlineLevel="0" collapsed="false">
      <c r="A203" s="278"/>
      <c r="B203" s="278"/>
      <c r="C203" s="261"/>
      <c r="D203" s="279"/>
      <c r="E203" s="261"/>
      <c r="F203" s="261"/>
      <c r="G203" s="261"/>
      <c r="H203" s="281"/>
      <c r="I203" s="278"/>
      <c r="J203" s="261"/>
      <c r="K203" s="244"/>
    </row>
    <row r="204" customFormat="false" ht="15" hidden="false" customHeight="false" outlineLevel="0" collapsed="false">
      <c r="A204" s="278"/>
      <c r="B204" s="278"/>
      <c r="C204" s="261"/>
      <c r="D204" s="279"/>
      <c r="E204" s="261"/>
      <c r="F204" s="261"/>
      <c r="G204" s="261"/>
      <c r="H204" s="281"/>
      <c r="I204" s="278"/>
      <c r="J204" s="261"/>
      <c r="K204" s="244"/>
    </row>
    <row r="205" customFormat="false" ht="15" hidden="false" customHeight="false" outlineLevel="0" collapsed="false">
      <c r="A205" s="278"/>
      <c r="B205" s="278"/>
      <c r="C205" s="261"/>
      <c r="D205" s="279"/>
      <c r="E205" s="261"/>
      <c r="F205" s="261"/>
      <c r="G205" s="261"/>
      <c r="H205" s="281"/>
      <c r="I205" s="278"/>
      <c r="J205" s="261"/>
      <c r="K205" s="244"/>
    </row>
    <row r="206" customFormat="false" ht="15" hidden="false" customHeight="false" outlineLevel="0" collapsed="false">
      <c r="A206" s="278"/>
      <c r="B206" s="278"/>
      <c r="C206" s="261"/>
      <c r="D206" s="279"/>
      <c r="E206" s="261"/>
      <c r="F206" s="261"/>
      <c r="G206" s="261"/>
      <c r="H206" s="281"/>
      <c r="I206" s="278"/>
      <c r="J206" s="261"/>
      <c r="K206" s="244"/>
    </row>
    <row r="207" customFormat="false" ht="15" hidden="false" customHeight="false" outlineLevel="0" collapsed="false">
      <c r="A207" s="278"/>
      <c r="B207" s="278"/>
      <c r="C207" s="261"/>
      <c r="D207" s="279"/>
      <c r="E207" s="261"/>
      <c r="F207" s="261"/>
      <c r="G207" s="261"/>
      <c r="H207" s="281"/>
      <c r="I207" s="278"/>
      <c r="J207" s="261"/>
      <c r="K207" s="244"/>
    </row>
    <row r="208" customFormat="false" ht="15" hidden="false" customHeight="false" outlineLevel="0" collapsed="false">
      <c r="A208" s="278"/>
      <c r="B208" s="278"/>
      <c r="C208" s="261"/>
      <c r="D208" s="279"/>
      <c r="E208" s="261"/>
      <c r="F208" s="261"/>
      <c r="G208" s="261"/>
      <c r="H208" s="281"/>
      <c r="I208" s="278"/>
      <c r="J208" s="261"/>
      <c r="K208" s="244"/>
    </row>
    <row r="209" customFormat="false" ht="15" hidden="false" customHeight="false" outlineLevel="0" collapsed="false">
      <c r="A209" s="278"/>
      <c r="B209" s="278"/>
      <c r="C209" s="261"/>
      <c r="D209" s="279"/>
      <c r="E209" s="261"/>
      <c r="F209" s="261"/>
      <c r="G209" s="261"/>
      <c r="H209" s="281"/>
      <c r="I209" s="278"/>
      <c r="J209" s="261"/>
      <c r="K209" s="244"/>
    </row>
    <row r="210" customFormat="false" ht="15" hidden="false" customHeight="false" outlineLevel="0" collapsed="false">
      <c r="A210" s="278"/>
      <c r="B210" s="278"/>
      <c r="C210" s="261"/>
      <c r="D210" s="279"/>
      <c r="E210" s="261"/>
      <c r="F210" s="261"/>
      <c r="G210" s="261"/>
      <c r="H210" s="281"/>
      <c r="I210" s="278"/>
      <c r="J210" s="261"/>
      <c r="K210" s="244"/>
    </row>
    <row r="211" customFormat="false" ht="15" hidden="false" customHeight="false" outlineLevel="0" collapsed="false">
      <c r="A211" s="278"/>
      <c r="B211" s="278"/>
      <c r="C211" s="261"/>
      <c r="D211" s="279"/>
      <c r="E211" s="261"/>
      <c r="F211" s="261"/>
      <c r="G211" s="261"/>
      <c r="H211" s="281"/>
      <c r="I211" s="278"/>
      <c r="J211" s="261"/>
      <c r="K211" s="244"/>
    </row>
    <row r="212" customFormat="false" ht="15" hidden="false" customHeight="false" outlineLevel="0" collapsed="false">
      <c r="A212" s="278"/>
      <c r="B212" s="278"/>
      <c r="C212" s="261"/>
      <c r="D212" s="279"/>
      <c r="E212" s="261"/>
      <c r="F212" s="261"/>
      <c r="G212" s="261"/>
      <c r="H212" s="281"/>
      <c r="I212" s="278"/>
      <c r="J212" s="261"/>
      <c r="K212" s="244"/>
    </row>
    <row r="213" customFormat="false" ht="15" hidden="false" customHeight="false" outlineLevel="0" collapsed="false">
      <c r="A213" s="278"/>
      <c r="B213" s="278"/>
      <c r="C213" s="261"/>
      <c r="D213" s="279"/>
      <c r="E213" s="261"/>
      <c r="F213" s="261"/>
      <c r="G213" s="261"/>
      <c r="H213" s="281"/>
      <c r="I213" s="278"/>
      <c r="J213" s="261"/>
      <c r="K213" s="244"/>
    </row>
    <row r="214" customFormat="false" ht="15" hidden="false" customHeight="false" outlineLevel="0" collapsed="false">
      <c r="A214" s="278"/>
      <c r="B214" s="278"/>
      <c r="C214" s="261"/>
      <c r="D214" s="279"/>
      <c r="E214" s="261"/>
      <c r="F214" s="261"/>
      <c r="G214" s="261"/>
      <c r="H214" s="281"/>
      <c r="I214" s="278"/>
      <c r="J214" s="261"/>
      <c r="K214" s="244"/>
    </row>
    <row r="215" customFormat="false" ht="15" hidden="false" customHeight="false" outlineLevel="0" collapsed="false">
      <c r="A215" s="278"/>
      <c r="B215" s="278"/>
      <c r="C215" s="261"/>
      <c r="D215" s="279"/>
      <c r="E215" s="261"/>
      <c r="F215" s="261"/>
      <c r="G215" s="261"/>
      <c r="H215" s="281"/>
      <c r="I215" s="278"/>
      <c r="J215" s="261"/>
      <c r="K215" s="244"/>
    </row>
    <row r="216" customFormat="false" ht="15" hidden="false" customHeight="false" outlineLevel="0" collapsed="false">
      <c r="A216" s="278"/>
      <c r="B216" s="278"/>
      <c r="C216" s="261"/>
      <c r="D216" s="279"/>
      <c r="E216" s="261"/>
      <c r="F216" s="261"/>
      <c r="G216" s="261"/>
      <c r="H216" s="281"/>
      <c r="I216" s="278"/>
      <c r="J216" s="261"/>
      <c r="K216" s="244"/>
    </row>
    <row r="217" customFormat="false" ht="15" hidden="false" customHeight="false" outlineLevel="0" collapsed="false">
      <c r="A217" s="278"/>
      <c r="B217" s="278"/>
      <c r="C217" s="261"/>
      <c r="D217" s="279"/>
      <c r="E217" s="261"/>
      <c r="F217" s="261"/>
      <c r="G217" s="261"/>
      <c r="H217" s="281"/>
      <c r="I217" s="278"/>
      <c r="J217" s="261"/>
      <c r="K217" s="244"/>
    </row>
    <row r="218" customFormat="false" ht="15" hidden="false" customHeight="false" outlineLevel="0" collapsed="false">
      <c r="A218" s="278"/>
      <c r="B218" s="278"/>
      <c r="C218" s="261"/>
      <c r="D218" s="279"/>
      <c r="E218" s="261"/>
      <c r="F218" s="261"/>
      <c r="G218" s="261"/>
      <c r="H218" s="281"/>
      <c r="I218" s="278"/>
      <c r="J218" s="261"/>
      <c r="K218" s="244"/>
    </row>
    <row r="219" customFormat="false" ht="15" hidden="false" customHeight="false" outlineLevel="0" collapsed="false">
      <c r="A219" s="278"/>
      <c r="B219" s="278"/>
      <c r="C219" s="261"/>
      <c r="D219" s="279"/>
      <c r="E219" s="261"/>
      <c r="F219" s="261"/>
      <c r="G219" s="261"/>
      <c r="H219" s="281"/>
      <c r="I219" s="278"/>
      <c r="J219" s="261"/>
      <c r="K219" s="244"/>
    </row>
    <row r="220" customFormat="false" ht="15" hidden="false" customHeight="false" outlineLevel="0" collapsed="false">
      <c r="A220" s="278"/>
      <c r="B220" s="278"/>
      <c r="C220" s="261"/>
      <c r="D220" s="279"/>
      <c r="E220" s="261"/>
      <c r="F220" s="261"/>
      <c r="G220" s="261"/>
      <c r="H220" s="281"/>
      <c r="I220" s="278"/>
      <c r="J220" s="261"/>
      <c r="K220" s="244"/>
    </row>
    <row r="221" customFormat="false" ht="15" hidden="false" customHeight="false" outlineLevel="0" collapsed="false">
      <c r="A221" s="278"/>
      <c r="B221" s="278"/>
      <c r="C221" s="261"/>
      <c r="D221" s="279"/>
      <c r="E221" s="261"/>
      <c r="F221" s="261"/>
      <c r="G221" s="261"/>
      <c r="H221" s="281"/>
      <c r="I221" s="278"/>
      <c r="J221" s="261"/>
      <c r="K221" s="244"/>
    </row>
    <row r="222" customFormat="false" ht="15" hidden="false" customHeight="false" outlineLevel="0" collapsed="false">
      <c r="A222" s="278"/>
      <c r="B222" s="278"/>
      <c r="C222" s="261"/>
      <c r="D222" s="279"/>
      <c r="E222" s="261"/>
      <c r="F222" s="261"/>
      <c r="G222" s="261"/>
      <c r="H222" s="281"/>
      <c r="I222" s="278"/>
      <c r="J222" s="261"/>
      <c r="K222" s="244"/>
    </row>
    <row r="223" customFormat="false" ht="15" hidden="false" customHeight="false" outlineLevel="0" collapsed="false">
      <c r="A223" s="278"/>
      <c r="B223" s="278"/>
      <c r="C223" s="261"/>
      <c r="D223" s="279"/>
      <c r="E223" s="261"/>
      <c r="F223" s="261"/>
      <c r="G223" s="261"/>
      <c r="H223" s="281"/>
      <c r="I223" s="278"/>
      <c r="J223" s="261"/>
      <c r="K223" s="244"/>
    </row>
    <row r="224" customFormat="false" ht="15" hidden="false" customHeight="false" outlineLevel="0" collapsed="false">
      <c r="A224" s="278"/>
      <c r="B224" s="278"/>
      <c r="C224" s="261"/>
      <c r="D224" s="279"/>
      <c r="E224" s="261"/>
      <c r="F224" s="261"/>
      <c r="G224" s="261"/>
      <c r="H224" s="281"/>
      <c r="I224" s="278"/>
      <c r="J224" s="261"/>
      <c r="K224" s="244"/>
    </row>
    <row r="225" customFormat="false" ht="15" hidden="false" customHeight="false" outlineLevel="0" collapsed="false">
      <c r="A225" s="278"/>
      <c r="B225" s="278"/>
      <c r="C225" s="261"/>
      <c r="D225" s="279"/>
      <c r="E225" s="261"/>
      <c r="F225" s="261"/>
      <c r="G225" s="261"/>
      <c r="H225" s="281"/>
      <c r="I225" s="278"/>
      <c r="J225" s="261"/>
      <c r="K225" s="244"/>
    </row>
    <row r="226" customFormat="false" ht="15" hidden="false" customHeight="false" outlineLevel="0" collapsed="false">
      <c r="A226" s="278"/>
      <c r="B226" s="278"/>
      <c r="C226" s="261"/>
      <c r="D226" s="279"/>
      <c r="E226" s="261"/>
      <c r="F226" s="261"/>
      <c r="G226" s="261"/>
      <c r="H226" s="281"/>
      <c r="I226" s="278"/>
      <c r="J226" s="261"/>
      <c r="K226" s="244"/>
    </row>
    <row r="227" customFormat="false" ht="15" hidden="false" customHeight="false" outlineLevel="0" collapsed="false">
      <c r="A227" s="278"/>
      <c r="B227" s="278"/>
      <c r="C227" s="261"/>
      <c r="D227" s="279"/>
      <c r="E227" s="261"/>
      <c r="F227" s="261"/>
      <c r="G227" s="261"/>
      <c r="H227" s="281"/>
      <c r="I227" s="278"/>
      <c r="J227" s="261"/>
      <c r="K227" s="244"/>
    </row>
    <row r="228" customFormat="false" ht="15" hidden="false" customHeight="false" outlineLevel="0" collapsed="false">
      <c r="A228" s="278"/>
      <c r="B228" s="278"/>
      <c r="C228" s="261"/>
      <c r="D228" s="279"/>
      <c r="E228" s="261"/>
      <c r="F228" s="261"/>
      <c r="G228" s="261"/>
      <c r="H228" s="281"/>
      <c r="I228" s="278"/>
      <c r="J228" s="261"/>
      <c r="K228" s="244"/>
    </row>
    <row r="229" customFormat="false" ht="15" hidden="false" customHeight="false" outlineLevel="0" collapsed="false">
      <c r="A229" s="278"/>
      <c r="B229" s="278"/>
      <c r="C229" s="261"/>
      <c r="D229" s="279"/>
      <c r="E229" s="261"/>
      <c r="F229" s="261"/>
      <c r="G229" s="261"/>
      <c r="H229" s="281"/>
      <c r="I229" s="278"/>
      <c r="J229" s="261"/>
      <c r="K229" s="244"/>
    </row>
    <row r="230" customFormat="false" ht="15" hidden="false" customHeight="false" outlineLevel="0" collapsed="false">
      <c r="A230" s="278"/>
      <c r="B230" s="278"/>
      <c r="C230" s="261"/>
      <c r="D230" s="279"/>
      <c r="E230" s="261"/>
      <c r="F230" s="261"/>
      <c r="G230" s="261"/>
      <c r="H230" s="281"/>
      <c r="I230" s="278"/>
      <c r="J230" s="261"/>
      <c r="K230" s="244"/>
    </row>
    <row r="231" customFormat="false" ht="15" hidden="false" customHeight="false" outlineLevel="0" collapsed="false">
      <c r="A231" s="278"/>
      <c r="B231" s="278"/>
      <c r="C231" s="261"/>
      <c r="D231" s="279"/>
      <c r="E231" s="261"/>
      <c r="F231" s="261"/>
      <c r="G231" s="261"/>
      <c r="H231" s="281"/>
      <c r="I231" s="278"/>
      <c r="J231" s="261"/>
      <c r="K231" s="244"/>
    </row>
    <row r="232" customFormat="false" ht="15" hidden="false" customHeight="false" outlineLevel="0" collapsed="false">
      <c r="A232" s="278"/>
      <c r="B232" s="278"/>
      <c r="C232" s="261"/>
      <c r="D232" s="279"/>
      <c r="E232" s="261"/>
      <c r="F232" s="261"/>
      <c r="G232" s="261"/>
      <c r="H232" s="281"/>
      <c r="I232" s="278"/>
      <c r="J232" s="261"/>
      <c r="K232" s="244"/>
    </row>
    <row r="233" customFormat="false" ht="15" hidden="false" customHeight="false" outlineLevel="0" collapsed="false">
      <c r="A233" s="278"/>
      <c r="B233" s="278"/>
      <c r="C233" s="261"/>
      <c r="D233" s="279"/>
      <c r="E233" s="261"/>
      <c r="F233" s="261"/>
      <c r="G233" s="261"/>
      <c r="H233" s="281"/>
      <c r="I233" s="278"/>
      <c r="J233" s="261"/>
      <c r="K233" s="244"/>
    </row>
    <row r="234" customFormat="false" ht="15" hidden="false" customHeight="false" outlineLevel="0" collapsed="false">
      <c r="A234" s="278"/>
      <c r="B234" s="278"/>
      <c r="C234" s="261"/>
      <c r="D234" s="279"/>
      <c r="E234" s="261"/>
      <c r="F234" s="261"/>
      <c r="G234" s="261"/>
      <c r="H234" s="281"/>
      <c r="I234" s="278"/>
      <c r="J234" s="261"/>
      <c r="K234" s="244"/>
    </row>
    <row r="235" customFormat="false" ht="15" hidden="false" customHeight="false" outlineLevel="0" collapsed="false">
      <c r="A235" s="278"/>
      <c r="B235" s="278"/>
      <c r="C235" s="261"/>
      <c r="D235" s="279"/>
      <c r="E235" s="261"/>
      <c r="F235" s="261"/>
      <c r="G235" s="261"/>
      <c r="H235" s="281"/>
      <c r="I235" s="278"/>
      <c r="J235" s="261"/>
      <c r="K235" s="244"/>
    </row>
    <row r="236" customFormat="false" ht="15" hidden="false" customHeight="false" outlineLevel="0" collapsed="false">
      <c r="A236" s="278"/>
      <c r="B236" s="278"/>
      <c r="C236" s="261"/>
      <c r="D236" s="279"/>
      <c r="E236" s="261"/>
      <c r="F236" s="261"/>
      <c r="G236" s="261"/>
      <c r="H236" s="281"/>
      <c r="I236" s="278"/>
      <c r="J236" s="261"/>
      <c r="K236" s="244"/>
    </row>
    <row r="237" customFormat="false" ht="15" hidden="false" customHeight="false" outlineLevel="0" collapsed="false">
      <c r="A237" s="278"/>
      <c r="B237" s="278"/>
      <c r="C237" s="261"/>
      <c r="D237" s="279"/>
      <c r="E237" s="261"/>
      <c r="F237" s="261"/>
      <c r="G237" s="261"/>
      <c r="H237" s="281"/>
      <c r="I237" s="278"/>
      <c r="J237" s="261"/>
      <c r="K237" s="244"/>
    </row>
    <row r="238" customFormat="false" ht="15" hidden="false" customHeight="false" outlineLevel="0" collapsed="false">
      <c r="A238" s="278"/>
      <c r="B238" s="278"/>
      <c r="C238" s="261"/>
      <c r="D238" s="279"/>
      <c r="E238" s="261"/>
      <c r="F238" s="261"/>
      <c r="G238" s="261"/>
      <c r="H238" s="281"/>
      <c r="I238" s="278"/>
      <c r="J238" s="261"/>
      <c r="K238" s="244"/>
    </row>
    <row r="239" customFormat="false" ht="15" hidden="false" customHeight="false" outlineLevel="0" collapsed="false">
      <c r="A239" s="278"/>
      <c r="B239" s="278"/>
      <c r="C239" s="261"/>
      <c r="D239" s="279"/>
      <c r="E239" s="261"/>
      <c r="F239" s="261"/>
      <c r="G239" s="261"/>
      <c r="H239" s="281"/>
      <c r="I239" s="278"/>
      <c r="J239" s="261"/>
      <c r="K239" s="244"/>
    </row>
    <row r="240" customFormat="false" ht="15" hidden="false" customHeight="false" outlineLevel="0" collapsed="false">
      <c r="A240" s="278"/>
      <c r="B240" s="278"/>
      <c r="C240" s="261"/>
      <c r="D240" s="279"/>
      <c r="E240" s="261"/>
      <c r="F240" s="261"/>
      <c r="G240" s="261"/>
      <c r="H240" s="281"/>
      <c r="I240" s="278"/>
      <c r="J240" s="261"/>
      <c r="K240" s="244"/>
    </row>
    <row r="241" customFormat="false" ht="15" hidden="false" customHeight="false" outlineLevel="0" collapsed="false">
      <c r="A241" s="278"/>
      <c r="B241" s="278"/>
      <c r="C241" s="261"/>
      <c r="D241" s="279"/>
      <c r="E241" s="261"/>
      <c r="F241" s="261"/>
      <c r="G241" s="261"/>
      <c r="H241" s="281"/>
      <c r="I241" s="278"/>
      <c r="J241" s="261"/>
      <c r="K241" s="244"/>
    </row>
    <row r="242" customFormat="false" ht="15" hidden="false" customHeight="false" outlineLevel="0" collapsed="false">
      <c r="A242" s="278"/>
      <c r="B242" s="278"/>
      <c r="C242" s="261"/>
      <c r="D242" s="279"/>
      <c r="E242" s="261"/>
      <c r="F242" s="261"/>
      <c r="G242" s="261"/>
      <c r="H242" s="281"/>
      <c r="I242" s="278"/>
      <c r="J242" s="261"/>
      <c r="K242" s="244"/>
    </row>
    <row r="243" customFormat="false" ht="15" hidden="false" customHeight="false" outlineLevel="0" collapsed="false">
      <c r="A243" s="278"/>
      <c r="B243" s="278"/>
      <c r="C243" s="261"/>
      <c r="D243" s="279"/>
      <c r="E243" s="261"/>
      <c r="F243" s="261"/>
      <c r="G243" s="261"/>
      <c r="H243" s="281"/>
      <c r="I243" s="278"/>
      <c r="J243" s="261"/>
      <c r="K243" s="244"/>
    </row>
    <row r="244" customFormat="false" ht="15" hidden="false" customHeight="false" outlineLevel="0" collapsed="false">
      <c r="A244" s="278"/>
      <c r="B244" s="278"/>
      <c r="C244" s="261"/>
      <c r="D244" s="279"/>
      <c r="E244" s="261"/>
      <c r="F244" s="261"/>
      <c r="G244" s="261"/>
      <c r="H244" s="281"/>
      <c r="I244" s="278"/>
      <c r="J244" s="261"/>
      <c r="K244" s="244"/>
    </row>
    <row r="245" customFormat="false" ht="15" hidden="false" customHeight="false" outlineLevel="0" collapsed="false">
      <c r="A245" s="284"/>
      <c r="B245" s="284"/>
      <c r="C245" s="279"/>
      <c r="D245" s="279"/>
      <c r="E245" s="279"/>
      <c r="F245" s="279"/>
      <c r="G245" s="279"/>
      <c r="H245" s="286"/>
      <c r="I245" s="284"/>
      <c r="J245" s="279"/>
      <c r="K245" s="289"/>
    </row>
  </sheetData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S1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33" activeCellId="1" sqref="409:409 E33"/>
    </sheetView>
  </sheetViews>
  <sheetFormatPr defaultColWidth="8.6796875" defaultRowHeight="15" customHeight="false" zeroHeight="false" outlineLevelRow="0" outlineLevelCol="0"/>
  <cols>
    <col collapsed="false" customWidth="true" hidden="false" outlineLevel="0" max="2" min="1" style="0" width="10.71"/>
    <col collapsed="false" customWidth="true" hidden="false" outlineLevel="0" max="3" min="3" style="0" width="11.14"/>
    <col collapsed="false" customWidth="true" hidden="false" outlineLevel="0" max="4" min="4" style="0" width="9.86"/>
    <col collapsed="false" customWidth="true" hidden="false" outlineLevel="0" max="5" min="5" style="0" width="11"/>
    <col collapsed="false" customWidth="true" hidden="false" outlineLevel="0" max="6" min="6" style="0" width="21.29"/>
    <col collapsed="false" customWidth="true" hidden="false" outlineLevel="0" max="7" min="7" style="0" width="25.57"/>
    <col collapsed="false" customWidth="true" hidden="false" outlineLevel="0" max="8" min="8" style="0" width="26.42"/>
    <col collapsed="false" customWidth="true" hidden="true" outlineLevel="0" max="9" min="9" style="0" width="29.57"/>
    <col collapsed="false" customWidth="true" hidden="false" outlineLevel="0" max="10" min="10" style="0" width="10.71"/>
    <col collapsed="false" customWidth="true" hidden="false" outlineLevel="0" max="11" min="11" style="0" width="12.29"/>
    <col collapsed="false" customWidth="true" hidden="false" outlineLevel="0" max="12" min="12" style="0" width="16"/>
    <col collapsed="false" customWidth="true" hidden="false" outlineLevel="0" max="13" min="13" style="0" width="11.85"/>
    <col collapsed="false" customWidth="true" hidden="false" outlineLevel="0" max="14" min="14" style="237" width="12.71"/>
    <col collapsed="false" customWidth="true" hidden="false" outlineLevel="0" max="15" min="15" style="237" width="11.71"/>
    <col collapsed="false" customWidth="true" hidden="false" outlineLevel="0" max="16" min="16" style="0" width="29"/>
    <col collapsed="false" customWidth="true" hidden="false" outlineLevel="0" max="17" min="17" style="0" width="50.15"/>
    <col collapsed="false" customWidth="true" hidden="false" outlineLevel="0" max="18" min="18" style="0" width="10.14"/>
  </cols>
  <sheetData>
    <row r="1" customFormat="false" ht="15" hidden="false" customHeight="false" outlineLevel="0" collapsed="false">
      <c r="A1" s="1" t="s">
        <v>7297</v>
      </c>
      <c r="B1" s="1" t="s">
        <v>7298</v>
      </c>
      <c r="C1" s="1" t="s">
        <v>7299</v>
      </c>
      <c r="D1" s="1" t="s">
        <v>7300</v>
      </c>
      <c r="E1" s="1" t="s">
        <v>7301</v>
      </c>
      <c r="F1" s="1" t="s">
        <v>9103</v>
      </c>
      <c r="G1" s="1" t="s">
        <v>7303</v>
      </c>
      <c r="H1" s="1" t="s">
        <v>7304</v>
      </c>
      <c r="I1" s="1" t="s">
        <v>7305</v>
      </c>
      <c r="J1" s="1" t="s">
        <v>9110</v>
      </c>
      <c r="K1" s="1" t="s">
        <v>9104</v>
      </c>
      <c r="L1" s="1" t="s">
        <v>9111</v>
      </c>
      <c r="M1" s="1" t="s">
        <v>7545</v>
      </c>
      <c r="N1" s="238" t="s">
        <v>9129</v>
      </c>
      <c r="O1" s="238" t="s">
        <v>9105</v>
      </c>
      <c r="P1" s="1" t="s">
        <v>9106</v>
      </c>
      <c r="Q1" s="238" t="s">
        <v>9107</v>
      </c>
      <c r="R1" s="1" t="s">
        <v>9109</v>
      </c>
      <c r="S1" s="1" t="s">
        <v>7554</v>
      </c>
    </row>
    <row r="2" customFormat="false" ht="16.5" hidden="false" customHeight="true" outlineLevel="0" collapsed="false">
      <c r="A2" s="227">
        <v>44929</v>
      </c>
      <c r="B2" s="228" t="s">
        <v>7574</v>
      </c>
      <c r="C2" s="228" t="s">
        <v>7318</v>
      </c>
      <c r="D2" s="228" t="s">
        <v>9112</v>
      </c>
      <c r="E2" s="228">
        <v>34606</v>
      </c>
      <c r="F2" s="228" t="s">
        <v>7576</v>
      </c>
      <c r="G2" s="239" t="s">
        <v>7577</v>
      </c>
      <c r="H2" s="239" t="s">
        <v>7361</v>
      </c>
      <c r="I2" s="239" t="s">
        <v>7578</v>
      </c>
      <c r="J2" s="228" t="s">
        <v>7579</v>
      </c>
      <c r="K2" s="240"/>
      <c r="L2" s="241">
        <v>397</v>
      </c>
      <c r="M2" s="242"/>
      <c r="N2" s="242"/>
      <c r="O2" s="242"/>
      <c r="P2" s="242"/>
      <c r="Q2" s="240" t="s">
        <v>7580</v>
      </c>
      <c r="R2" s="243" t="s">
        <v>7581</v>
      </c>
      <c r="S2" s="244"/>
    </row>
    <row r="3" customFormat="false" ht="16.5" hidden="false" customHeight="true" outlineLevel="0" collapsed="false">
      <c r="A3" s="227">
        <v>44930</v>
      </c>
      <c r="B3" s="228" t="s">
        <v>7555</v>
      </c>
      <c r="C3" s="245" t="s">
        <v>7307</v>
      </c>
      <c r="D3" s="245" t="s">
        <v>9113</v>
      </c>
      <c r="E3" s="228">
        <v>1635</v>
      </c>
      <c r="F3" s="228" t="s">
        <v>7583</v>
      </c>
      <c r="G3" s="228" t="s">
        <v>7321</v>
      </c>
      <c r="H3" s="228" t="s">
        <v>7316</v>
      </c>
      <c r="I3" s="228" t="s">
        <v>7584</v>
      </c>
      <c r="J3" s="228" t="s">
        <v>7585</v>
      </c>
      <c r="K3" s="240"/>
      <c r="L3" s="241" t="s">
        <v>9130</v>
      </c>
      <c r="M3" s="242"/>
      <c r="N3" s="242"/>
      <c r="O3" s="242"/>
      <c r="P3" s="242"/>
      <c r="Q3" s="240" t="s">
        <v>7586</v>
      </c>
      <c r="R3" s="243" t="s">
        <v>7581</v>
      </c>
      <c r="S3" s="244"/>
    </row>
    <row r="4" customFormat="false" ht="16.5" hidden="false" customHeight="true" outlineLevel="0" collapsed="false">
      <c r="A4" s="227">
        <v>44993</v>
      </c>
      <c r="B4" s="228" t="s">
        <v>7574</v>
      </c>
      <c r="C4" s="228" t="s">
        <v>7307</v>
      </c>
      <c r="D4" s="228" t="s">
        <v>9114</v>
      </c>
      <c r="E4" s="228">
        <v>34347</v>
      </c>
      <c r="F4" s="228" t="s">
        <v>7603</v>
      </c>
      <c r="G4" s="239" t="s">
        <v>7604</v>
      </c>
      <c r="H4" s="239" t="s">
        <v>7361</v>
      </c>
      <c r="I4" s="239" t="s">
        <v>7605</v>
      </c>
      <c r="J4" s="228" t="s">
        <v>7606</v>
      </c>
      <c r="K4" s="240" t="s">
        <v>7607</v>
      </c>
      <c r="L4" s="241">
        <v>445</v>
      </c>
      <c r="M4" s="242" t="s">
        <v>7555</v>
      </c>
      <c r="N4" s="242"/>
      <c r="O4" s="242"/>
      <c r="P4" s="246">
        <v>8300025</v>
      </c>
      <c r="Q4" s="240" t="s">
        <v>7608</v>
      </c>
      <c r="R4" s="243" t="s">
        <v>7581</v>
      </c>
      <c r="S4" s="244"/>
    </row>
    <row r="5" s="249" customFormat="true" ht="16.5" hidden="false" customHeight="true" outlineLevel="0" collapsed="false">
      <c r="A5" s="227">
        <v>45110</v>
      </c>
      <c r="B5" s="228" t="s">
        <v>7591</v>
      </c>
      <c r="C5" s="228" t="s">
        <v>7318</v>
      </c>
      <c r="D5" s="228" t="s">
        <v>9115</v>
      </c>
      <c r="E5" s="228">
        <v>19550</v>
      </c>
      <c r="F5" s="228" t="s">
        <v>7669</v>
      </c>
      <c r="G5" s="247" t="s">
        <v>7670</v>
      </c>
      <c r="H5" s="228" t="s">
        <v>9116</v>
      </c>
      <c r="I5" s="239"/>
      <c r="J5" s="228" t="s">
        <v>7671</v>
      </c>
      <c r="K5" s="240"/>
      <c r="L5" s="241">
        <v>769.3</v>
      </c>
      <c r="M5" s="242" t="s">
        <v>7591</v>
      </c>
      <c r="N5" s="242"/>
      <c r="O5" s="227"/>
      <c r="P5" s="242"/>
      <c r="Q5" s="248" t="s">
        <v>7672</v>
      </c>
      <c r="R5" s="243" t="s">
        <v>7581</v>
      </c>
      <c r="S5" s="244"/>
    </row>
    <row r="6" customFormat="false" ht="16.5" hidden="false" customHeight="true" outlineLevel="0" collapsed="false">
      <c r="A6" s="227">
        <v>45182</v>
      </c>
      <c r="B6" s="228" t="s">
        <v>7591</v>
      </c>
      <c r="C6" s="228" t="s">
        <v>7318</v>
      </c>
      <c r="D6" s="228" t="s">
        <v>7592</v>
      </c>
      <c r="E6" s="228">
        <v>16616</v>
      </c>
      <c r="F6" s="228" t="s">
        <v>7687</v>
      </c>
      <c r="G6" s="239" t="s">
        <v>7688</v>
      </c>
      <c r="H6" s="250" t="s">
        <v>9117</v>
      </c>
      <c r="I6" s="228" t="s">
        <v>7700</v>
      </c>
      <c r="J6" s="228" t="s">
        <v>7701</v>
      </c>
      <c r="K6" s="240" t="s">
        <v>7702</v>
      </c>
      <c r="L6" s="241">
        <v>3676</v>
      </c>
      <c r="M6" s="242" t="s">
        <v>7591</v>
      </c>
      <c r="N6" s="242"/>
      <c r="O6" s="242"/>
      <c r="P6" s="242"/>
      <c r="Q6" s="240" t="s">
        <v>7703</v>
      </c>
      <c r="R6" s="243" t="s">
        <v>7581</v>
      </c>
      <c r="S6" s="244"/>
    </row>
    <row r="7" s="249" customFormat="true" ht="16.5" hidden="false" customHeight="true" outlineLevel="0" collapsed="false">
      <c r="A7" s="227">
        <v>45246</v>
      </c>
      <c r="B7" s="228" t="s">
        <v>7591</v>
      </c>
      <c r="C7" s="228" t="s">
        <v>7307</v>
      </c>
      <c r="D7" s="228" t="s">
        <v>9118</v>
      </c>
      <c r="E7" s="228">
        <v>6637</v>
      </c>
      <c r="F7" s="228" t="s">
        <v>7722</v>
      </c>
      <c r="G7" s="228" t="s">
        <v>7723</v>
      </c>
      <c r="H7" s="228" t="s">
        <v>7311</v>
      </c>
      <c r="I7" s="228" t="s">
        <v>7732</v>
      </c>
      <c r="J7" s="228" t="s">
        <v>7733</v>
      </c>
      <c r="K7" s="240"/>
      <c r="L7" s="241">
        <v>432</v>
      </c>
      <c r="M7" s="242" t="s">
        <v>7591</v>
      </c>
      <c r="N7" s="242"/>
      <c r="O7" s="242"/>
      <c r="P7" s="242"/>
      <c r="Q7" s="240" t="s">
        <v>7734</v>
      </c>
      <c r="R7" s="243" t="s">
        <v>7581</v>
      </c>
      <c r="S7" s="244"/>
    </row>
    <row r="8" customFormat="false" ht="16.5" hidden="false" customHeight="true" outlineLevel="0" collapsed="false">
      <c r="A8" s="227">
        <v>45252</v>
      </c>
      <c r="B8" s="228" t="s">
        <v>7306</v>
      </c>
      <c r="C8" s="228" t="s">
        <v>7318</v>
      </c>
      <c r="D8" s="228" t="s">
        <v>9119</v>
      </c>
      <c r="E8" s="228">
        <v>27278</v>
      </c>
      <c r="F8" s="228" t="s">
        <v>7755</v>
      </c>
      <c r="G8" s="228" t="s">
        <v>7756</v>
      </c>
      <c r="H8" s="228" t="s">
        <v>7316</v>
      </c>
      <c r="I8" s="228" t="s">
        <v>7757</v>
      </c>
      <c r="J8" s="228" t="s">
        <v>7758</v>
      </c>
      <c r="K8" s="240" t="s">
        <v>7759</v>
      </c>
      <c r="L8" s="241">
        <v>246.49</v>
      </c>
      <c r="M8" s="242" t="s">
        <v>7306</v>
      </c>
      <c r="N8" s="242"/>
      <c r="O8" s="242"/>
      <c r="P8" s="242"/>
      <c r="Q8" s="240"/>
      <c r="R8" s="243" t="s">
        <v>7581</v>
      </c>
      <c r="S8" s="244"/>
    </row>
    <row r="9" s="249" customFormat="true" ht="16.5" hidden="false" customHeight="true" outlineLevel="0" collapsed="false">
      <c r="A9" s="227">
        <v>45281</v>
      </c>
      <c r="B9" s="228" t="s">
        <v>7306</v>
      </c>
      <c r="C9" s="228" t="s">
        <v>7307</v>
      </c>
      <c r="D9" s="228" t="s">
        <v>9120</v>
      </c>
      <c r="E9" s="251" t="s">
        <v>821</v>
      </c>
      <c r="F9" s="228" t="s">
        <v>7740</v>
      </c>
      <c r="G9" s="228" t="s">
        <v>7741</v>
      </c>
      <c r="H9" s="228" t="s">
        <v>7330</v>
      </c>
      <c r="I9" s="228" t="s">
        <v>7777</v>
      </c>
      <c r="J9" s="228" t="s">
        <v>7778</v>
      </c>
      <c r="K9" s="240"/>
      <c r="L9" s="241">
        <v>278</v>
      </c>
      <c r="M9" s="242" t="s">
        <v>7306</v>
      </c>
      <c r="N9" s="242" t="s">
        <v>8420</v>
      </c>
      <c r="O9" s="242"/>
      <c r="P9" s="246"/>
      <c r="Q9" s="240"/>
      <c r="R9" s="243" t="s">
        <v>7581</v>
      </c>
      <c r="S9" s="244"/>
    </row>
    <row r="10" customFormat="false" ht="16.5" hidden="false" customHeight="true" outlineLevel="0" collapsed="false">
      <c r="A10" s="227">
        <v>45281</v>
      </c>
      <c r="B10" s="228" t="s">
        <v>7306</v>
      </c>
      <c r="C10" s="228" t="s">
        <v>7307</v>
      </c>
      <c r="D10" s="228" t="s">
        <v>9121</v>
      </c>
      <c r="E10" s="228">
        <v>5908</v>
      </c>
      <c r="F10" s="228" t="s">
        <v>7784</v>
      </c>
      <c r="G10" s="228" t="s">
        <v>7785</v>
      </c>
      <c r="H10" s="228" t="s">
        <v>7361</v>
      </c>
      <c r="I10" s="228" t="s">
        <v>7786</v>
      </c>
      <c r="J10" s="228" t="s">
        <v>7787</v>
      </c>
      <c r="K10" s="240" t="s">
        <v>7788</v>
      </c>
      <c r="L10" s="241">
        <v>214</v>
      </c>
      <c r="M10" s="242"/>
      <c r="N10" s="242" t="s">
        <v>8420</v>
      </c>
      <c r="O10" s="252"/>
      <c r="P10" s="253" t="s">
        <v>7789</v>
      </c>
      <c r="Q10" s="240" t="s">
        <v>7790</v>
      </c>
      <c r="R10" s="243" t="s">
        <v>7581</v>
      </c>
      <c r="S10" s="244"/>
    </row>
    <row r="11" customFormat="false" ht="16.5" hidden="false" customHeight="true" outlineLevel="0" collapsed="false">
      <c r="A11" s="227">
        <v>45280</v>
      </c>
      <c r="B11" s="228" t="s">
        <v>7591</v>
      </c>
      <c r="C11" s="228"/>
      <c r="D11" s="228" t="s">
        <v>7592</v>
      </c>
      <c r="E11" s="228">
        <v>23280</v>
      </c>
      <c r="F11" s="228" t="s">
        <v>7809</v>
      </c>
      <c r="G11" s="228" t="s">
        <v>7810</v>
      </c>
      <c r="H11" s="228" t="s">
        <v>7380</v>
      </c>
      <c r="I11" s="228" t="s">
        <v>7811</v>
      </c>
      <c r="J11" s="228"/>
      <c r="K11" s="228" t="s">
        <v>9131</v>
      </c>
      <c r="L11" s="241">
        <v>421</v>
      </c>
      <c r="M11" s="242" t="s">
        <v>7591</v>
      </c>
      <c r="N11" s="242" t="s">
        <v>8420</v>
      </c>
      <c r="O11" s="242"/>
      <c r="P11" s="242"/>
      <c r="Q11" s="240" t="s">
        <v>9132</v>
      </c>
      <c r="R11" s="228" t="s">
        <v>7581</v>
      </c>
      <c r="S11" s="244"/>
    </row>
    <row r="12" customFormat="false" ht="16.5" hidden="false" customHeight="true" outlineLevel="0" collapsed="false">
      <c r="A12" s="278"/>
      <c r="B12" s="261"/>
      <c r="C12" s="279"/>
      <c r="D12" s="279"/>
      <c r="E12" s="261"/>
      <c r="F12" s="261"/>
      <c r="G12" s="261"/>
      <c r="H12" s="261"/>
      <c r="I12" s="261"/>
      <c r="J12" s="261"/>
      <c r="K12" s="280"/>
      <c r="L12" s="281"/>
      <c r="M12" s="282"/>
      <c r="N12" s="283"/>
      <c r="O12" s="283"/>
      <c r="P12" s="283"/>
      <c r="Q12" s="280"/>
      <c r="R12" s="281"/>
      <c r="S12" s="244"/>
    </row>
    <row r="13" customFormat="false" ht="16.5" hidden="false" customHeight="true" outlineLevel="0" collapsed="false">
      <c r="A13" s="278"/>
      <c r="B13" s="261"/>
      <c r="C13" s="279"/>
      <c r="D13" s="279"/>
      <c r="E13" s="261"/>
      <c r="F13" s="261"/>
      <c r="G13" s="261"/>
      <c r="H13" s="261"/>
      <c r="I13" s="261"/>
      <c r="J13" s="261"/>
      <c r="K13" s="280"/>
      <c r="L13" s="281"/>
      <c r="M13" s="282"/>
      <c r="N13" s="283"/>
      <c r="O13" s="283"/>
      <c r="P13" s="283"/>
      <c r="Q13" s="280"/>
      <c r="R13" s="281"/>
      <c r="S13" s="244"/>
    </row>
    <row r="14" customFormat="false" ht="16.5" hidden="false" customHeight="true" outlineLevel="0" collapsed="false">
      <c r="A14" s="278"/>
      <c r="B14" s="261"/>
      <c r="C14" s="279"/>
      <c r="D14" s="279"/>
      <c r="E14" s="261"/>
      <c r="F14" s="261"/>
      <c r="G14" s="261"/>
      <c r="H14" s="261"/>
      <c r="I14" s="261"/>
      <c r="J14" s="261"/>
      <c r="K14" s="280"/>
      <c r="L14" s="281"/>
      <c r="M14" s="282"/>
      <c r="N14" s="283"/>
      <c r="O14" s="283"/>
      <c r="P14" s="283"/>
      <c r="Q14" s="280"/>
      <c r="R14" s="281"/>
      <c r="S14" s="244"/>
    </row>
    <row r="15" customFormat="false" ht="16.5" hidden="false" customHeight="true" outlineLevel="0" collapsed="false">
      <c r="A15" s="278">
        <v>44956</v>
      </c>
      <c r="B15" s="261" t="s">
        <v>7555</v>
      </c>
      <c r="C15" s="279" t="s">
        <v>7307</v>
      </c>
      <c r="D15" s="279" t="s">
        <v>9147</v>
      </c>
      <c r="E15" s="261">
        <v>11665</v>
      </c>
      <c r="F15" s="261" t="s">
        <v>7588</v>
      </c>
      <c r="G15" s="261" t="s">
        <v>7589</v>
      </c>
      <c r="H15" s="261" t="s">
        <v>7311</v>
      </c>
      <c r="I15" s="261" t="s">
        <v>7590</v>
      </c>
      <c r="J15" s="261"/>
      <c r="K15" s="280"/>
      <c r="L15" s="281"/>
      <c r="M15" s="282"/>
      <c r="N15" s="283"/>
      <c r="O15" s="283"/>
      <c r="P15" s="283"/>
      <c r="Q15" s="280"/>
      <c r="R15" s="265"/>
      <c r="S15" s="244"/>
    </row>
    <row r="16" customFormat="false" ht="16.5" hidden="false" customHeight="true" outlineLevel="0" collapsed="false">
      <c r="A16" s="278">
        <v>44967</v>
      </c>
      <c r="B16" s="261" t="s">
        <v>7591</v>
      </c>
      <c r="C16" s="261" t="s">
        <v>7307</v>
      </c>
      <c r="D16" s="261" t="s">
        <v>7592</v>
      </c>
      <c r="E16" s="261">
        <v>4910</v>
      </c>
      <c r="F16" s="261" t="s">
        <v>7593</v>
      </c>
      <c r="G16" s="261" t="s">
        <v>7594</v>
      </c>
      <c r="H16" s="261" t="s">
        <v>7380</v>
      </c>
      <c r="I16" s="261"/>
      <c r="J16" s="261"/>
      <c r="K16" s="280" t="s">
        <v>7595</v>
      </c>
      <c r="L16" s="281"/>
      <c r="M16" s="321"/>
      <c r="N16" s="282" t="s">
        <v>9097</v>
      </c>
      <c r="O16" s="321"/>
      <c r="P16" s="244">
        <v>600014</v>
      </c>
      <c r="Q16" s="280" t="s">
        <v>7596</v>
      </c>
      <c r="R16" s="261"/>
      <c r="S16" s="244"/>
    </row>
    <row r="17" customFormat="false" ht="16.5" hidden="false" customHeight="true" outlineLevel="0" collapsed="false">
      <c r="A17" s="278">
        <v>44985</v>
      </c>
      <c r="B17" s="261" t="s">
        <v>7555</v>
      </c>
      <c r="C17" s="279" t="s">
        <v>7307</v>
      </c>
      <c r="D17" s="279" t="s">
        <v>9148</v>
      </c>
      <c r="E17" s="261">
        <v>20133</v>
      </c>
      <c r="F17" s="261" t="s">
        <v>7598</v>
      </c>
      <c r="G17" s="261" t="s">
        <v>7599</v>
      </c>
      <c r="H17" s="261" t="s">
        <v>7316</v>
      </c>
      <c r="I17" s="261" t="s">
        <v>7600</v>
      </c>
      <c r="J17" s="261"/>
      <c r="K17" s="280" t="s">
        <v>7601</v>
      </c>
      <c r="L17" s="281"/>
      <c r="M17" s="282"/>
      <c r="N17" s="283" t="s">
        <v>9133</v>
      </c>
      <c r="O17" s="283"/>
      <c r="P17" s="283" t="s">
        <v>2114</v>
      </c>
      <c r="Q17" s="280"/>
      <c r="R17" s="261" t="s">
        <v>7561</v>
      </c>
      <c r="S17" s="244"/>
    </row>
    <row r="18" customFormat="false" ht="16.5" hidden="false" customHeight="true" outlineLevel="0" collapsed="false">
      <c r="A18" s="278">
        <v>44995</v>
      </c>
      <c r="B18" s="261" t="s">
        <v>7555</v>
      </c>
      <c r="C18" s="261" t="s">
        <v>7307</v>
      </c>
      <c r="D18" s="261" t="s">
        <v>9149</v>
      </c>
      <c r="E18" s="261">
        <v>604</v>
      </c>
      <c r="F18" s="261" t="s">
        <v>7610</v>
      </c>
      <c r="G18" s="261" t="s">
        <v>7611</v>
      </c>
      <c r="H18" s="261" t="s">
        <v>7361</v>
      </c>
      <c r="I18" s="261" t="s">
        <v>7612</v>
      </c>
      <c r="J18" s="261" t="s">
        <v>7613</v>
      </c>
      <c r="K18" s="280"/>
      <c r="L18" s="281">
        <v>111.85</v>
      </c>
      <c r="M18" s="282"/>
      <c r="N18" s="282"/>
      <c r="O18" s="282"/>
      <c r="P18" s="282"/>
      <c r="Q18" s="280" t="s">
        <v>7614</v>
      </c>
      <c r="R18" s="261" t="s">
        <v>7561</v>
      </c>
      <c r="S18" s="244"/>
    </row>
    <row r="19" customFormat="false" ht="16.5" hidden="false" customHeight="true" outlineLevel="0" collapsed="false">
      <c r="A19" s="278">
        <v>44998</v>
      </c>
      <c r="B19" s="261" t="s">
        <v>7555</v>
      </c>
      <c r="C19" s="261"/>
      <c r="D19" s="261" t="s">
        <v>7592</v>
      </c>
      <c r="E19" s="261">
        <v>795</v>
      </c>
      <c r="F19" s="261" t="s">
        <v>7615</v>
      </c>
      <c r="G19" s="322" t="s">
        <v>7616</v>
      </c>
      <c r="H19" s="322"/>
      <c r="I19" s="322"/>
      <c r="J19" s="261" t="s">
        <v>7617</v>
      </c>
      <c r="K19" s="280"/>
      <c r="L19" s="281">
        <v>214</v>
      </c>
      <c r="M19" s="282"/>
      <c r="N19" s="282"/>
      <c r="O19" s="282"/>
      <c r="P19" s="282"/>
      <c r="Q19" s="280" t="s">
        <v>7618</v>
      </c>
      <c r="R19" s="261" t="s">
        <v>7561</v>
      </c>
      <c r="S19" s="244"/>
    </row>
    <row r="20" customFormat="false" ht="16.5" hidden="false" customHeight="true" outlineLevel="0" collapsed="false">
      <c r="A20" s="278">
        <v>45013</v>
      </c>
      <c r="B20" s="261" t="s">
        <v>7555</v>
      </c>
      <c r="C20" s="279" t="s">
        <v>7307</v>
      </c>
      <c r="D20" s="279" t="s">
        <v>9151</v>
      </c>
      <c r="E20" s="261">
        <v>35769</v>
      </c>
      <c r="F20" s="261" t="s">
        <v>7625</v>
      </c>
      <c r="G20" s="323" t="s">
        <v>7626</v>
      </c>
      <c r="H20" s="261" t="s">
        <v>7340</v>
      </c>
      <c r="I20" s="322" t="s">
        <v>7627</v>
      </c>
      <c r="J20" s="261"/>
      <c r="K20" s="280" t="s">
        <v>7628</v>
      </c>
      <c r="L20" s="281"/>
      <c r="M20" s="282"/>
      <c r="N20" s="283"/>
      <c r="O20" s="283"/>
      <c r="P20" s="283"/>
      <c r="Q20" s="280"/>
      <c r="R20" s="261"/>
      <c r="S20" s="244"/>
    </row>
    <row r="21" customFormat="false" ht="16.5" hidden="false" customHeight="true" outlineLevel="0" collapsed="false">
      <c r="A21" s="278">
        <v>45013</v>
      </c>
      <c r="B21" s="261" t="s">
        <v>7555</v>
      </c>
      <c r="C21" s="279" t="s">
        <v>7307</v>
      </c>
      <c r="D21" s="279" t="s">
        <v>9152</v>
      </c>
      <c r="E21" s="261">
        <v>5630</v>
      </c>
      <c r="F21" s="261" t="s">
        <v>7630</v>
      </c>
      <c r="G21" s="323" t="s">
        <v>9142</v>
      </c>
      <c r="H21" s="261" t="s">
        <v>7380</v>
      </c>
      <c r="I21" s="261" t="s">
        <v>7632</v>
      </c>
      <c r="J21" s="261"/>
      <c r="K21" s="280" t="s">
        <v>7633</v>
      </c>
      <c r="L21" s="281"/>
      <c r="M21" s="282"/>
      <c r="N21" s="283"/>
      <c r="O21" s="283"/>
      <c r="P21" s="283"/>
      <c r="Q21" s="280"/>
      <c r="R21" s="261"/>
      <c r="S21" s="244"/>
    </row>
    <row r="22" customFormat="false" ht="16.5" hidden="false" customHeight="true" outlineLevel="0" collapsed="false">
      <c r="A22" s="278">
        <v>45035</v>
      </c>
      <c r="B22" s="261" t="s">
        <v>7555</v>
      </c>
      <c r="C22" s="261"/>
      <c r="D22" s="261" t="s">
        <v>9153</v>
      </c>
      <c r="E22" s="261">
        <v>5738</v>
      </c>
      <c r="F22" s="261" t="s">
        <v>7635</v>
      </c>
      <c r="G22" s="324" t="s">
        <v>7636</v>
      </c>
      <c r="H22" s="261"/>
      <c r="I22" s="322"/>
      <c r="J22" s="261" t="s">
        <v>7637</v>
      </c>
      <c r="K22" s="280"/>
      <c r="L22" s="281">
        <v>3679</v>
      </c>
      <c r="M22" s="282"/>
      <c r="N22" s="282"/>
      <c r="O22" s="282"/>
      <c r="P22" s="282"/>
      <c r="Q22" s="280" t="s">
        <v>7638</v>
      </c>
      <c r="R22" s="261" t="s">
        <v>7561</v>
      </c>
      <c r="S22" s="244"/>
    </row>
    <row r="23" customFormat="false" ht="16.5" hidden="false" customHeight="true" outlineLevel="0" collapsed="false">
      <c r="A23" s="278">
        <v>45061</v>
      </c>
      <c r="B23" s="261" t="s">
        <v>7555</v>
      </c>
      <c r="C23" s="279" t="s">
        <v>7307</v>
      </c>
      <c r="D23" s="279" t="s">
        <v>9154</v>
      </c>
      <c r="E23" s="261">
        <v>22713</v>
      </c>
      <c r="F23" s="261" t="s">
        <v>7640</v>
      </c>
      <c r="G23" s="323" t="s">
        <v>7641</v>
      </c>
      <c r="H23" s="261" t="s">
        <v>7311</v>
      </c>
      <c r="I23" s="261" t="s">
        <v>7632</v>
      </c>
      <c r="J23" s="261"/>
      <c r="K23" s="280"/>
      <c r="L23" s="281"/>
      <c r="M23" s="282"/>
      <c r="N23" s="283"/>
      <c r="O23" s="283"/>
      <c r="P23" s="283"/>
      <c r="Q23" s="280"/>
      <c r="R23" s="261"/>
      <c r="S23" s="244"/>
    </row>
    <row r="24" customFormat="false" ht="16.5" hidden="false" customHeight="true" outlineLevel="0" collapsed="false">
      <c r="A24" s="278">
        <v>45063</v>
      </c>
      <c r="B24" s="261" t="s">
        <v>7591</v>
      </c>
      <c r="C24" s="261" t="s">
        <v>7307</v>
      </c>
      <c r="D24" s="261" t="s">
        <v>7592</v>
      </c>
      <c r="E24" s="261">
        <v>16187</v>
      </c>
      <c r="F24" s="325" t="s">
        <v>7329</v>
      </c>
      <c r="G24" s="326" t="s">
        <v>405</v>
      </c>
      <c r="H24" s="261" t="s">
        <v>7642</v>
      </c>
      <c r="I24" s="315" t="s">
        <v>7643</v>
      </c>
      <c r="J24" s="261"/>
      <c r="K24" s="280" t="s">
        <v>7644</v>
      </c>
      <c r="L24" s="281"/>
      <c r="M24" s="282" t="s">
        <v>7591</v>
      </c>
      <c r="N24" s="282" t="s">
        <v>9133</v>
      </c>
      <c r="O24" s="282"/>
      <c r="P24" s="244">
        <v>96535900003</v>
      </c>
      <c r="Q24" s="280" t="s">
        <v>7645</v>
      </c>
      <c r="R24" s="318" t="s">
        <v>7581</v>
      </c>
      <c r="S24" s="244"/>
    </row>
    <row r="25" customFormat="false" ht="16.5" hidden="false" customHeight="true" outlineLevel="0" collapsed="false">
      <c r="A25" s="278">
        <v>45084</v>
      </c>
      <c r="B25" s="261" t="s">
        <v>7591</v>
      </c>
      <c r="C25" s="279" t="s">
        <v>7307</v>
      </c>
      <c r="D25" s="279" t="s">
        <v>7592</v>
      </c>
      <c r="E25" s="261">
        <v>34649</v>
      </c>
      <c r="F25" s="261" t="s">
        <v>7656</v>
      </c>
      <c r="G25" s="261" t="s">
        <v>7657</v>
      </c>
      <c r="H25" s="261" t="s">
        <v>7457</v>
      </c>
      <c r="I25" s="261" t="s">
        <v>7658</v>
      </c>
      <c r="J25" s="261"/>
      <c r="K25" s="280" t="s">
        <v>7659</v>
      </c>
      <c r="L25" s="281"/>
      <c r="M25" s="282"/>
      <c r="N25" s="283" t="s">
        <v>9133</v>
      </c>
      <c r="O25" s="283"/>
      <c r="P25" s="298" t="s">
        <v>3093</v>
      </c>
      <c r="Q25" s="280"/>
      <c r="R25" s="261" t="s">
        <v>7561</v>
      </c>
      <c r="S25" s="244"/>
    </row>
    <row r="26" customFormat="false" ht="16.5" hidden="false" customHeight="true" outlineLevel="0" collapsed="false">
      <c r="A26" s="278">
        <v>45152</v>
      </c>
      <c r="B26" s="261" t="s">
        <v>7555</v>
      </c>
      <c r="C26" s="279" t="s">
        <v>7307</v>
      </c>
      <c r="D26" s="279" t="s">
        <v>9159</v>
      </c>
      <c r="E26" s="261">
        <v>4030</v>
      </c>
      <c r="F26" s="261" t="s">
        <v>7679</v>
      </c>
      <c r="G26" s="323" t="s">
        <v>7371</v>
      </c>
      <c r="H26" s="261" t="s">
        <v>7311</v>
      </c>
      <c r="I26" s="322" t="s">
        <v>7680</v>
      </c>
      <c r="J26" s="261"/>
      <c r="K26" s="280"/>
      <c r="L26" s="281"/>
      <c r="M26" s="282"/>
      <c r="N26" s="283"/>
      <c r="O26" s="283"/>
      <c r="P26" s="283"/>
      <c r="Q26" s="328"/>
      <c r="R26" s="265"/>
      <c r="S26" s="244"/>
    </row>
    <row r="27" customFormat="false" ht="16.5" hidden="false" customHeight="true" outlineLevel="0" collapsed="false">
      <c r="A27" s="278">
        <v>45166</v>
      </c>
      <c r="B27" s="261" t="s">
        <v>7306</v>
      </c>
      <c r="C27" s="279" t="s">
        <v>7307</v>
      </c>
      <c r="D27" s="279" t="s">
        <v>9161</v>
      </c>
      <c r="E27" s="261">
        <v>16616</v>
      </c>
      <c r="F27" s="261" t="s">
        <v>7687</v>
      </c>
      <c r="G27" s="323" t="s">
        <v>7688</v>
      </c>
      <c r="H27" s="261" t="s">
        <v>7689</v>
      </c>
      <c r="I27" s="322" t="s">
        <v>7690</v>
      </c>
      <c r="J27" s="261"/>
      <c r="K27" s="280" t="s">
        <v>7691</v>
      </c>
      <c r="L27" s="281"/>
      <c r="M27" s="282"/>
      <c r="N27" s="283"/>
      <c r="O27" s="283"/>
      <c r="P27" s="283"/>
      <c r="Q27" s="280" t="s">
        <v>7692</v>
      </c>
      <c r="R27" s="261"/>
      <c r="S27" s="244"/>
    </row>
    <row r="28" customFormat="false" ht="16.5" hidden="false" customHeight="true" outlineLevel="0" collapsed="false">
      <c r="A28" s="278">
        <v>45177</v>
      </c>
      <c r="B28" s="261" t="s">
        <v>7555</v>
      </c>
      <c r="C28" s="279" t="s">
        <v>7307</v>
      </c>
      <c r="D28" s="279" t="s">
        <v>9162</v>
      </c>
      <c r="E28" s="261">
        <v>35130</v>
      </c>
      <c r="F28" s="261" t="s">
        <v>7694</v>
      </c>
      <c r="G28" s="323" t="s">
        <v>7695</v>
      </c>
      <c r="H28" s="261" t="s">
        <v>7380</v>
      </c>
      <c r="I28" s="261" t="s">
        <v>7632</v>
      </c>
      <c r="J28" s="261"/>
      <c r="K28" s="280" t="s">
        <v>9163</v>
      </c>
      <c r="L28" s="281">
        <v>442.8</v>
      </c>
      <c r="M28" s="282"/>
      <c r="N28" s="282"/>
      <c r="O28" s="282"/>
      <c r="P28" s="282" t="s">
        <v>3928</v>
      </c>
      <c r="Q28" s="280" t="s">
        <v>9164</v>
      </c>
      <c r="R28" s="261" t="s">
        <v>7561</v>
      </c>
      <c r="S28" s="244"/>
    </row>
    <row r="29" customFormat="false" ht="16.5" hidden="false" customHeight="true" outlineLevel="0" collapsed="false">
      <c r="A29" s="278">
        <v>45182</v>
      </c>
      <c r="B29" s="261" t="s">
        <v>7555</v>
      </c>
      <c r="C29" s="279" t="s">
        <v>7307</v>
      </c>
      <c r="D29" s="279" t="s">
        <v>9165</v>
      </c>
      <c r="E29" s="261">
        <v>12858</v>
      </c>
      <c r="F29" s="261" t="s">
        <v>7705</v>
      </c>
      <c r="G29" s="261" t="s">
        <v>7706</v>
      </c>
      <c r="H29" s="261" t="s">
        <v>7311</v>
      </c>
      <c r="I29" s="261" t="s">
        <v>7632</v>
      </c>
      <c r="J29" s="261"/>
      <c r="K29" s="280" t="s">
        <v>7707</v>
      </c>
      <c r="L29" s="281"/>
      <c r="M29" s="282"/>
      <c r="N29" s="283" t="s">
        <v>9133</v>
      </c>
      <c r="O29" s="283"/>
      <c r="P29" s="283" t="s">
        <v>4236</v>
      </c>
      <c r="Q29" s="280"/>
      <c r="R29" s="261" t="s">
        <v>7561</v>
      </c>
      <c r="S29" s="244"/>
    </row>
    <row r="30" customFormat="false" ht="16.5" hidden="false" customHeight="true" outlineLevel="0" collapsed="false">
      <c r="A30" s="278">
        <v>45198</v>
      </c>
      <c r="B30" s="261" t="s">
        <v>7555</v>
      </c>
      <c r="C30" s="279" t="s">
        <v>7307</v>
      </c>
      <c r="D30" s="279" t="s">
        <v>9166</v>
      </c>
      <c r="E30" s="261">
        <v>20770</v>
      </c>
      <c r="F30" s="261" t="s">
        <v>7709</v>
      </c>
      <c r="G30" s="261" t="s">
        <v>7710</v>
      </c>
      <c r="H30" s="261" t="s">
        <v>7311</v>
      </c>
      <c r="I30" s="261" t="s">
        <v>7711</v>
      </c>
      <c r="J30" s="261"/>
      <c r="K30" s="280" t="s">
        <v>7712</v>
      </c>
      <c r="L30" s="281"/>
      <c r="M30" s="282"/>
      <c r="N30" s="282" t="s">
        <v>9133</v>
      </c>
      <c r="O30" s="282"/>
      <c r="P30" s="282" t="s">
        <v>7713</v>
      </c>
      <c r="Q30" s="280"/>
      <c r="R30" s="261" t="s">
        <v>7561</v>
      </c>
      <c r="S30" s="244"/>
    </row>
    <row r="31" customFormat="false" ht="16.5" hidden="false" customHeight="true" outlineLevel="0" collapsed="false">
      <c r="A31" s="278">
        <v>45215</v>
      </c>
      <c r="B31" s="261" t="s">
        <v>7555</v>
      </c>
      <c r="C31" s="279" t="s">
        <v>7307</v>
      </c>
      <c r="D31" s="279" t="s">
        <v>9167</v>
      </c>
      <c r="E31" s="261">
        <v>7188</v>
      </c>
      <c r="F31" s="261" t="s">
        <v>7715</v>
      </c>
      <c r="G31" s="261" t="s">
        <v>7716</v>
      </c>
      <c r="H31" s="261" t="s">
        <v>7316</v>
      </c>
      <c r="I31" s="261" t="s">
        <v>7717</v>
      </c>
      <c r="J31" s="261"/>
      <c r="K31" s="280" t="s">
        <v>7718</v>
      </c>
      <c r="L31" s="281"/>
      <c r="M31" s="282"/>
      <c r="N31" s="283" t="s">
        <v>9133</v>
      </c>
      <c r="O31" s="283"/>
      <c r="P31" s="283" t="s">
        <v>7719</v>
      </c>
      <c r="Q31" s="280" t="s">
        <v>7720</v>
      </c>
      <c r="R31" s="261" t="s">
        <v>7561</v>
      </c>
      <c r="S31" s="244"/>
    </row>
    <row r="32" customFormat="false" ht="16.5" hidden="false" customHeight="true" outlineLevel="0" collapsed="false">
      <c r="A32" s="278">
        <v>45218</v>
      </c>
      <c r="B32" s="261" t="s">
        <v>7555</v>
      </c>
      <c r="C32" s="279" t="s">
        <v>7307</v>
      </c>
      <c r="D32" s="279" t="s">
        <v>9118</v>
      </c>
      <c r="E32" s="261">
        <v>6637</v>
      </c>
      <c r="F32" s="261" t="s">
        <v>7722</v>
      </c>
      <c r="G32" s="323" t="s">
        <v>7723</v>
      </c>
      <c r="H32" s="261" t="s">
        <v>7311</v>
      </c>
      <c r="I32" s="261" t="s">
        <v>7632</v>
      </c>
      <c r="J32" s="261"/>
      <c r="K32" s="280" t="s">
        <v>7724</v>
      </c>
      <c r="L32" s="281"/>
      <c r="M32" s="282"/>
      <c r="N32" s="283" t="s">
        <v>9133</v>
      </c>
      <c r="O32" s="283"/>
      <c r="P32" s="283" t="s">
        <v>7725</v>
      </c>
      <c r="Q32" s="280"/>
      <c r="R32" s="261" t="s">
        <v>7561</v>
      </c>
      <c r="S32" s="244"/>
    </row>
    <row r="33" customFormat="false" ht="16.5" hidden="false" customHeight="true" outlineLevel="0" collapsed="false">
      <c r="A33" s="278">
        <v>45232</v>
      </c>
      <c r="B33" s="261"/>
      <c r="C33" s="279"/>
      <c r="D33" s="279"/>
      <c r="E33" s="261">
        <v>3077</v>
      </c>
      <c r="F33" s="261" t="s">
        <v>7730</v>
      </c>
      <c r="G33" s="261" t="s">
        <v>256</v>
      </c>
      <c r="H33" s="261" t="s">
        <v>7330</v>
      </c>
      <c r="I33" s="261"/>
      <c r="J33" s="261"/>
      <c r="K33" s="280" t="s">
        <v>7731</v>
      </c>
      <c r="L33" s="281"/>
      <c r="M33" s="282"/>
      <c r="N33" s="283" t="s">
        <v>9133</v>
      </c>
      <c r="O33" s="283"/>
      <c r="P33" s="283" t="s">
        <v>3849</v>
      </c>
      <c r="Q33" s="280"/>
      <c r="R33" s="261" t="s">
        <v>7561</v>
      </c>
      <c r="S33" s="244"/>
    </row>
    <row r="34" customFormat="false" ht="16.5" hidden="false" customHeight="true" outlineLevel="0" collapsed="false">
      <c r="A34" s="278">
        <v>45233</v>
      </c>
      <c r="B34" s="261" t="s">
        <v>7555</v>
      </c>
      <c r="C34" s="279" t="s">
        <v>7307</v>
      </c>
      <c r="D34" s="279" t="s">
        <v>9168</v>
      </c>
      <c r="E34" s="261">
        <v>20605</v>
      </c>
      <c r="F34" s="261" t="s">
        <v>7736</v>
      </c>
      <c r="G34" s="261" t="s">
        <v>7737</v>
      </c>
      <c r="H34" s="261" t="s">
        <v>7738</v>
      </c>
      <c r="I34" s="261" t="s">
        <v>7590</v>
      </c>
      <c r="J34" s="261"/>
      <c r="K34" s="280"/>
      <c r="L34" s="281"/>
      <c r="M34" s="282"/>
      <c r="N34" s="282"/>
      <c r="O34" s="282"/>
      <c r="P34" s="282"/>
      <c r="Q34" s="280"/>
      <c r="R34" s="261"/>
      <c r="S34" s="244"/>
    </row>
    <row r="35" customFormat="false" ht="16.5" hidden="false" customHeight="true" outlineLevel="0" collapsed="false">
      <c r="A35" s="278">
        <v>45244</v>
      </c>
      <c r="B35" s="261" t="s">
        <v>7591</v>
      </c>
      <c r="C35" s="279" t="s">
        <v>7307</v>
      </c>
      <c r="D35" s="279" t="s">
        <v>9169</v>
      </c>
      <c r="E35" s="244" t="s">
        <v>821</v>
      </c>
      <c r="F35" s="261" t="s">
        <v>7740</v>
      </c>
      <c r="G35" s="261" t="s">
        <v>7741</v>
      </c>
      <c r="H35" s="261" t="s">
        <v>7330</v>
      </c>
      <c r="I35" s="261" t="s">
        <v>7742</v>
      </c>
      <c r="J35" s="261"/>
      <c r="K35" s="280"/>
      <c r="L35" s="281"/>
      <c r="M35" s="282"/>
      <c r="N35" s="282"/>
      <c r="O35" s="282"/>
      <c r="P35" s="282"/>
      <c r="Q35" s="280"/>
      <c r="R35" s="261"/>
      <c r="S35" s="244"/>
    </row>
    <row r="36" customFormat="false" ht="16.5" hidden="false" customHeight="true" outlineLevel="0" collapsed="false">
      <c r="A36" s="278">
        <v>45245</v>
      </c>
      <c r="B36" s="261" t="s">
        <v>7591</v>
      </c>
      <c r="C36" s="279" t="s">
        <v>7307</v>
      </c>
      <c r="D36" s="279" t="s">
        <v>9170</v>
      </c>
      <c r="E36" s="261">
        <v>11088</v>
      </c>
      <c r="F36" s="261" t="s">
        <v>7745</v>
      </c>
      <c r="G36" s="261" t="s">
        <v>405</v>
      </c>
      <c r="H36" s="261" t="s">
        <v>7311</v>
      </c>
      <c r="I36" s="261" t="s">
        <v>7746</v>
      </c>
      <c r="J36" s="261"/>
      <c r="K36" s="280" t="s">
        <v>7747</v>
      </c>
      <c r="L36" s="281"/>
      <c r="M36" s="282"/>
      <c r="N36" s="282"/>
      <c r="O36" s="282"/>
      <c r="P36" s="282"/>
      <c r="Q36" s="280"/>
      <c r="R36" s="261"/>
      <c r="S36" s="244"/>
    </row>
    <row r="37" customFormat="false" ht="16.5" hidden="false" customHeight="true" outlineLevel="0" collapsed="false">
      <c r="A37" s="278">
        <v>45247</v>
      </c>
      <c r="B37" s="261" t="s">
        <v>7306</v>
      </c>
      <c r="C37" s="261" t="s">
        <v>7307</v>
      </c>
      <c r="D37" s="261" t="s">
        <v>9171</v>
      </c>
      <c r="E37" s="261">
        <v>26514</v>
      </c>
      <c r="F37" s="261" t="s">
        <v>7749</v>
      </c>
      <c r="G37" s="261" t="s">
        <v>7750</v>
      </c>
      <c r="H37" s="261" t="s">
        <v>7751</v>
      </c>
      <c r="I37" s="261" t="s">
        <v>7752</v>
      </c>
      <c r="J37" s="261" t="s">
        <v>7753</v>
      </c>
      <c r="K37" s="280"/>
      <c r="L37" s="281">
        <v>267</v>
      </c>
      <c r="M37" s="282"/>
      <c r="N37" s="282"/>
      <c r="O37" s="282"/>
      <c r="P37" s="282"/>
      <c r="Q37" s="280" t="s">
        <v>7650</v>
      </c>
      <c r="R37" s="261" t="s">
        <v>7561</v>
      </c>
      <c r="S37" s="244"/>
    </row>
    <row r="38" customFormat="false" ht="16.5" hidden="false" customHeight="true" outlineLevel="0" collapsed="false">
      <c r="A38" s="278">
        <v>45247</v>
      </c>
      <c r="B38" s="261"/>
      <c r="C38" s="261"/>
      <c r="D38" s="261"/>
      <c r="E38" s="261">
        <v>113544</v>
      </c>
      <c r="F38" s="261" t="s">
        <v>7726</v>
      </c>
      <c r="G38" s="322" t="s">
        <v>7727</v>
      </c>
      <c r="H38" s="322"/>
      <c r="I38" s="322"/>
      <c r="J38" s="261" t="s">
        <v>7729</v>
      </c>
      <c r="K38" s="280"/>
      <c r="L38" s="281">
        <v>397</v>
      </c>
      <c r="M38" s="282"/>
      <c r="N38" s="282"/>
      <c r="O38" s="282"/>
      <c r="P38" s="282"/>
      <c r="Q38" s="280" t="s">
        <v>7650</v>
      </c>
      <c r="R38" s="261" t="s">
        <v>7561</v>
      </c>
      <c r="S38" s="244"/>
    </row>
    <row r="39" customFormat="false" ht="16.5" hidden="false" customHeight="true" outlineLevel="0" collapsed="false">
      <c r="A39" s="278">
        <v>45254</v>
      </c>
      <c r="B39" s="261" t="s">
        <v>7306</v>
      </c>
      <c r="C39" s="279" t="s">
        <v>7307</v>
      </c>
      <c r="D39" s="279" t="s">
        <v>9172</v>
      </c>
      <c r="E39" s="261">
        <v>1635</v>
      </c>
      <c r="F39" s="261" t="s">
        <v>7583</v>
      </c>
      <c r="G39" s="261" t="s">
        <v>7321</v>
      </c>
      <c r="H39" s="261" t="s">
        <v>7316</v>
      </c>
      <c r="I39" s="261" t="s">
        <v>7761</v>
      </c>
      <c r="J39" s="261"/>
      <c r="K39" s="280" t="s">
        <v>7762</v>
      </c>
      <c r="L39" s="281"/>
      <c r="M39" s="282"/>
      <c r="N39" s="282" t="s">
        <v>9133</v>
      </c>
      <c r="O39" s="283" t="s">
        <v>7763</v>
      </c>
      <c r="P39" s="283" t="s">
        <v>7764</v>
      </c>
      <c r="Q39" s="280" t="s">
        <v>7765</v>
      </c>
      <c r="R39" s="261" t="s">
        <v>7561</v>
      </c>
      <c r="S39" s="244"/>
    </row>
    <row r="40" customFormat="false" ht="16.5" hidden="false" customHeight="true" outlineLevel="0" collapsed="false">
      <c r="A40" s="278">
        <v>45254</v>
      </c>
      <c r="B40" s="261" t="s">
        <v>7306</v>
      </c>
      <c r="C40" s="279" t="s">
        <v>7307</v>
      </c>
      <c r="D40" s="279" t="s">
        <v>9173</v>
      </c>
      <c r="E40" s="261">
        <v>10367</v>
      </c>
      <c r="F40" s="261" t="s">
        <v>7767</v>
      </c>
      <c r="G40" s="261" t="s">
        <v>7768</v>
      </c>
      <c r="H40" s="261" t="s">
        <v>7642</v>
      </c>
      <c r="I40" s="261" t="s">
        <v>7769</v>
      </c>
      <c r="J40" s="261"/>
      <c r="K40" s="280" t="s">
        <v>7770</v>
      </c>
      <c r="L40" s="281"/>
      <c r="M40" s="282"/>
      <c r="N40" s="282"/>
      <c r="O40" s="282"/>
      <c r="P40" s="282"/>
      <c r="Q40" s="280"/>
      <c r="R40" s="261" t="s">
        <v>7561</v>
      </c>
      <c r="S40" s="244"/>
    </row>
    <row r="41" customFormat="false" ht="16.5" hidden="false" customHeight="true" outlineLevel="0" collapsed="false">
      <c r="A41" s="278">
        <v>45258</v>
      </c>
      <c r="B41" s="261" t="s">
        <v>7306</v>
      </c>
      <c r="C41" s="279" t="s">
        <v>7307</v>
      </c>
      <c r="D41" s="279" t="s">
        <v>9174</v>
      </c>
      <c r="E41" s="261">
        <v>16713</v>
      </c>
      <c r="F41" s="261" t="s">
        <v>7772</v>
      </c>
      <c r="G41" s="261" t="s">
        <v>7688</v>
      </c>
      <c r="H41" s="261" t="s">
        <v>7350</v>
      </c>
      <c r="I41" s="261" t="s">
        <v>7773</v>
      </c>
      <c r="J41" s="261"/>
      <c r="K41" s="280" t="s">
        <v>7774</v>
      </c>
      <c r="L41" s="281"/>
      <c r="M41" s="282"/>
      <c r="N41" s="282" t="s">
        <v>9133</v>
      </c>
      <c r="O41" s="282"/>
      <c r="P41" s="282" t="s">
        <v>7775</v>
      </c>
      <c r="Q41" s="280"/>
      <c r="R41" s="261" t="s">
        <v>7561</v>
      </c>
      <c r="S41" s="244"/>
    </row>
    <row r="42" customFormat="false" ht="16.5" hidden="false" customHeight="true" outlineLevel="0" collapsed="false">
      <c r="A42" s="278">
        <v>45278</v>
      </c>
      <c r="B42" s="261" t="s">
        <v>7306</v>
      </c>
      <c r="C42" s="279" t="s">
        <v>7307</v>
      </c>
      <c r="D42" s="279" t="s">
        <v>9178</v>
      </c>
      <c r="E42" s="261">
        <v>21105</v>
      </c>
      <c r="F42" s="261" t="s">
        <v>7468</v>
      </c>
      <c r="G42" s="261" t="s">
        <v>7469</v>
      </c>
      <c r="H42" s="261" t="s">
        <v>7380</v>
      </c>
      <c r="I42" s="261"/>
      <c r="J42" s="261"/>
      <c r="K42" s="280"/>
      <c r="L42" s="281"/>
      <c r="M42" s="282"/>
      <c r="N42" s="282"/>
      <c r="O42" s="282"/>
      <c r="P42" s="282"/>
      <c r="Q42" s="280" t="s">
        <v>7804</v>
      </c>
      <c r="R42" s="261"/>
      <c r="S42" s="244"/>
    </row>
    <row r="43" customFormat="false" ht="16.5" hidden="false" customHeight="true" outlineLevel="0" collapsed="false">
      <c r="A43" s="278">
        <v>45281</v>
      </c>
      <c r="B43" s="261" t="s">
        <v>7306</v>
      </c>
      <c r="C43" s="279" t="s">
        <v>7307</v>
      </c>
      <c r="D43" s="279" t="s">
        <v>9179</v>
      </c>
      <c r="E43" s="261">
        <v>16330</v>
      </c>
      <c r="F43" s="261" t="s">
        <v>7669</v>
      </c>
      <c r="G43" s="261" t="s">
        <v>7806</v>
      </c>
      <c r="H43" s="261" t="s">
        <v>7807</v>
      </c>
      <c r="I43" s="261" t="s">
        <v>7808</v>
      </c>
      <c r="J43" s="261"/>
      <c r="K43" s="280"/>
      <c r="L43" s="281"/>
      <c r="M43" s="282"/>
      <c r="N43" s="282"/>
      <c r="O43" s="282"/>
      <c r="P43" s="282"/>
      <c r="Q43" s="280"/>
      <c r="R43" s="261" t="s">
        <v>7561</v>
      </c>
      <c r="S43" s="244"/>
    </row>
    <row r="44" customFormat="false" ht="16.5" hidden="false" customHeight="true" outlineLevel="0" collapsed="false">
      <c r="A44" s="278"/>
      <c r="B44" s="261"/>
      <c r="C44" s="279"/>
      <c r="D44" s="279"/>
      <c r="E44" s="261"/>
      <c r="F44" s="261"/>
      <c r="G44" s="261"/>
      <c r="H44" s="261"/>
      <c r="I44" s="261"/>
      <c r="J44" s="261"/>
      <c r="K44" s="280"/>
      <c r="L44" s="281"/>
      <c r="M44" s="282"/>
      <c r="N44" s="283"/>
      <c r="O44" s="283"/>
      <c r="P44" s="283"/>
      <c r="Q44" s="280"/>
      <c r="R44" s="281"/>
      <c r="S44" s="244"/>
    </row>
    <row r="45" customFormat="false" ht="16.5" hidden="false" customHeight="true" outlineLevel="0" collapsed="false">
      <c r="A45" s="278"/>
      <c r="B45" s="261"/>
      <c r="C45" s="279"/>
      <c r="D45" s="279"/>
      <c r="E45" s="261"/>
      <c r="F45" s="261"/>
      <c r="G45" s="261"/>
      <c r="H45" s="261"/>
      <c r="I45" s="261"/>
      <c r="J45" s="261"/>
      <c r="K45" s="280"/>
      <c r="L45" s="281"/>
      <c r="M45" s="282"/>
      <c r="N45" s="283"/>
      <c r="O45" s="283"/>
      <c r="P45" s="283"/>
      <c r="Q45" s="280"/>
      <c r="R45" s="281"/>
      <c r="S45" s="244"/>
    </row>
    <row r="46" customFormat="false" ht="16.5" hidden="false" customHeight="true" outlineLevel="0" collapsed="false">
      <c r="A46" s="278"/>
      <c r="B46" s="261"/>
      <c r="C46" s="279"/>
      <c r="D46" s="279"/>
      <c r="E46" s="261"/>
      <c r="F46" s="261"/>
      <c r="G46" s="261"/>
      <c r="H46" s="261"/>
      <c r="I46" s="261"/>
      <c r="J46" s="261"/>
      <c r="K46" s="280"/>
      <c r="L46" s="281"/>
      <c r="M46" s="282"/>
      <c r="N46" s="283"/>
      <c r="O46" s="283"/>
      <c r="P46" s="283"/>
      <c r="Q46" s="280"/>
      <c r="R46" s="281"/>
      <c r="S46" s="244"/>
    </row>
    <row r="47" customFormat="false" ht="16.5" hidden="false" customHeight="true" outlineLevel="0" collapsed="false">
      <c r="A47" s="278"/>
      <c r="B47" s="261"/>
      <c r="C47" s="279"/>
      <c r="D47" s="279"/>
      <c r="E47" s="261"/>
      <c r="F47" s="261"/>
      <c r="G47" s="261"/>
      <c r="H47" s="261"/>
      <c r="I47" s="261"/>
      <c r="J47" s="261"/>
      <c r="K47" s="280"/>
      <c r="L47" s="281"/>
      <c r="M47" s="282"/>
      <c r="N47" s="283"/>
      <c r="O47" s="283"/>
      <c r="P47" s="283"/>
      <c r="Q47" s="280"/>
      <c r="R47" s="281"/>
      <c r="S47" s="244"/>
    </row>
    <row r="48" customFormat="false" ht="16.5" hidden="false" customHeight="true" outlineLevel="0" collapsed="false">
      <c r="A48" s="278"/>
      <c r="B48" s="261"/>
      <c r="C48" s="279"/>
      <c r="D48" s="279"/>
      <c r="E48" s="261"/>
      <c r="F48" s="261"/>
      <c r="G48" s="261"/>
      <c r="H48" s="261"/>
      <c r="I48" s="261"/>
      <c r="J48" s="261"/>
      <c r="K48" s="280"/>
      <c r="L48" s="281"/>
      <c r="M48" s="282"/>
      <c r="N48" s="283"/>
      <c r="O48" s="283"/>
      <c r="P48" s="283"/>
      <c r="Q48" s="280"/>
      <c r="R48" s="281"/>
      <c r="S48" s="244"/>
    </row>
    <row r="49" customFormat="false" ht="16.5" hidden="false" customHeight="true" outlineLevel="0" collapsed="false">
      <c r="A49" s="278"/>
      <c r="B49" s="261"/>
      <c r="C49" s="279"/>
      <c r="D49" s="279"/>
      <c r="E49" s="261"/>
      <c r="F49" s="261"/>
      <c r="G49" s="261"/>
      <c r="H49" s="261"/>
      <c r="I49" s="261"/>
      <c r="J49" s="261"/>
      <c r="K49" s="280"/>
      <c r="L49" s="281"/>
      <c r="M49" s="282"/>
      <c r="N49" s="283"/>
      <c r="O49" s="283"/>
      <c r="P49" s="283"/>
      <c r="Q49" s="280"/>
      <c r="R49" s="281"/>
      <c r="S49" s="244"/>
    </row>
    <row r="50" customFormat="false" ht="16.5" hidden="false" customHeight="true" outlineLevel="0" collapsed="false">
      <c r="A50" s="278"/>
      <c r="B50" s="261"/>
      <c r="C50" s="279"/>
      <c r="D50" s="279"/>
      <c r="E50" s="261"/>
      <c r="F50" s="261"/>
      <c r="G50" s="261"/>
      <c r="H50" s="261"/>
      <c r="I50" s="261"/>
      <c r="J50" s="261"/>
      <c r="K50" s="280"/>
      <c r="L50" s="281"/>
      <c r="M50" s="282"/>
      <c r="N50" s="283"/>
      <c r="O50" s="283"/>
      <c r="P50" s="283"/>
      <c r="Q50" s="280"/>
      <c r="R50" s="281"/>
      <c r="S50" s="244"/>
    </row>
    <row r="51" customFormat="false" ht="16.5" hidden="false" customHeight="true" outlineLevel="0" collapsed="false">
      <c r="A51" s="278"/>
      <c r="B51" s="261"/>
      <c r="C51" s="279"/>
      <c r="D51" s="279"/>
      <c r="E51" s="261"/>
      <c r="F51" s="261"/>
      <c r="G51" s="261"/>
      <c r="H51" s="261"/>
      <c r="I51" s="261"/>
      <c r="J51" s="261"/>
      <c r="K51" s="280"/>
      <c r="L51" s="281"/>
      <c r="M51" s="282"/>
      <c r="N51" s="283"/>
      <c r="O51" s="283"/>
      <c r="P51" s="283"/>
      <c r="Q51" s="280"/>
      <c r="R51" s="281"/>
      <c r="S51" s="244"/>
    </row>
    <row r="52" customFormat="false" ht="16.5" hidden="false" customHeight="true" outlineLevel="0" collapsed="false">
      <c r="A52" s="278"/>
      <c r="B52" s="261"/>
      <c r="C52" s="279"/>
      <c r="D52" s="279"/>
      <c r="E52" s="261"/>
      <c r="F52" s="261"/>
      <c r="G52" s="261"/>
      <c r="H52" s="261"/>
      <c r="I52" s="261"/>
      <c r="J52" s="261"/>
      <c r="K52" s="280"/>
      <c r="L52" s="281"/>
      <c r="M52" s="282"/>
      <c r="N52" s="283"/>
      <c r="O52" s="283"/>
      <c r="P52" s="283"/>
      <c r="Q52" s="280"/>
      <c r="R52" s="281"/>
      <c r="S52" s="244"/>
    </row>
    <row r="53" customFormat="false" ht="16.5" hidden="false" customHeight="true" outlineLevel="0" collapsed="false">
      <c r="A53" s="278"/>
      <c r="B53" s="261"/>
      <c r="C53" s="279"/>
      <c r="D53" s="279"/>
      <c r="E53" s="261"/>
      <c r="F53" s="261"/>
      <c r="G53" s="261"/>
      <c r="H53" s="261"/>
      <c r="I53" s="261"/>
      <c r="J53" s="261"/>
      <c r="K53" s="280"/>
      <c r="L53" s="281"/>
      <c r="M53" s="282"/>
      <c r="N53" s="283"/>
      <c r="O53" s="283"/>
      <c r="P53" s="283"/>
      <c r="Q53" s="280"/>
      <c r="R53" s="281"/>
      <c r="S53" s="244"/>
    </row>
    <row r="54" customFormat="false" ht="16.5" hidden="false" customHeight="true" outlineLevel="0" collapsed="false">
      <c r="A54" s="278"/>
      <c r="B54" s="261"/>
      <c r="C54" s="279"/>
      <c r="D54" s="279"/>
      <c r="E54" s="261"/>
      <c r="F54" s="261"/>
      <c r="G54" s="261"/>
      <c r="H54" s="261"/>
      <c r="I54" s="261"/>
      <c r="J54" s="261"/>
      <c r="K54" s="280"/>
      <c r="L54" s="281"/>
      <c r="M54" s="282"/>
      <c r="N54" s="283"/>
      <c r="O54" s="283"/>
      <c r="P54" s="283"/>
      <c r="Q54" s="280"/>
      <c r="R54" s="281"/>
      <c r="S54" s="244"/>
    </row>
    <row r="55" customFormat="false" ht="16.5" hidden="false" customHeight="true" outlineLevel="0" collapsed="false">
      <c r="A55" s="278"/>
      <c r="B55" s="261"/>
      <c r="C55" s="279"/>
      <c r="D55" s="279"/>
      <c r="E55" s="261"/>
      <c r="F55" s="261"/>
      <c r="G55" s="261"/>
      <c r="H55" s="261"/>
      <c r="I55" s="261"/>
      <c r="J55" s="261"/>
      <c r="K55" s="280"/>
      <c r="L55" s="281"/>
      <c r="M55" s="282"/>
      <c r="N55" s="283"/>
      <c r="O55" s="283"/>
      <c r="P55" s="283"/>
      <c r="Q55" s="280"/>
      <c r="R55" s="281"/>
      <c r="S55" s="244"/>
    </row>
    <row r="56" customFormat="false" ht="16.5" hidden="false" customHeight="true" outlineLevel="0" collapsed="false">
      <c r="A56" s="278"/>
      <c r="B56" s="261"/>
      <c r="C56" s="279"/>
      <c r="D56" s="279"/>
      <c r="E56" s="261"/>
      <c r="F56" s="261"/>
      <c r="G56" s="261"/>
      <c r="H56" s="261"/>
      <c r="I56" s="261"/>
      <c r="J56" s="261"/>
      <c r="K56" s="280"/>
      <c r="L56" s="281"/>
      <c r="M56" s="282"/>
      <c r="N56" s="283"/>
      <c r="O56" s="283"/>
      <c r="P56" s="283"/>
      <c r="Q56" s="280"/>
      <c r="R56" s="281"/>
      <c r="S56" s="244"/>
    </row>
    <row r="57" customFormat="false" ht="16.5" hidden="false" customHeight="true" outlineLevel="0" collapsed="false">
      <c r="A57" s="278"/>
      <c r="B57" s="261"/>
      <c r="C57" s="279"/>
      <c r="D57" s="279"/>
      <c r="E57" s="261"/>
      <c r="F57" s="261"/>
      <c r="G57" s="261"/>
      <c r="H57" s="261"/>
      <c r="I57" s="261"/>
      <c r="J57" s="261"/>
      <c r="K57" s="280"/>
      <c r="L57" s="281"/>
      <c r="M57" s="282"/>
      <c r="N57" s="283"/>
      <c r="O57" s="283"/>
      <c r="P57" s="283"/>
      <c r="Q57" s="280"/>
      <c r="R57" s="281"/>
      <c r="S57" s="244"/>
    </row>
    <row r="58" customFormat="false" ht="16.5" hidden="false" customHeight="true" outlineLevel="0" collapsed="false">
      <c r="A58" s="278"/>
      <c r="B58" s="261"/>
      <c r="C58" s="279"/>
      <c r="D58" s="279"/>
      <c r="E58" s="261"/>
      <c r="F58" s="261"/>
      <c r="G58" s="261"/>
      <c r="H58" s="261"/>
      <c r="I58" s="261"/>
      <c r="J58" s="261"/>
      <c r="K58" s="280"/>
      <c r="L58" s="281"/>
      <c r="M58" s="282"/>
      <c r="N58" s="283"/>
      <c r="O58" s="283"/>
      <c r="P58" s="283"/>
      <c r="Q58" s="280"/>
      <c r="R58" s="281"/>
      <c r="S58" s="244"/>
    </row>
    <row r="59" customFormat="false" ht="15" hidden="false" customHeight="false" outlineLevel="0" collapsed="false">
      <c r="A59" s="278"/>
      <c r="B59" s="261"/>
      <c r="C59" s="279"/>
      <c r="D59" s="279"/>
      <c r="E59" s="261"/>
      <c r="F59" s="261"/>
      <c r="G59" s="261"/>
      <c r="H59" s="261"/>
      <c r="I59" s="261"/>
      <c r="J59" s="261"/>
      <c r="K59" s="280"/>
      <c r="L59" s="281"/>
      <c r="M59" s="282"/>
      <c r="N59" s="283"/>
      <c r="O59" s="283"/>
      <c r="P59" s="283"/>
      <c r="Q59" s="280"/>
      <c r="R59" s="281"/>
      <c r="S59" s="244"/>
    </row>
    <row r="60" customFormat="false" ht="15" hidden="false" customHeight="false" outlineLevel="0" collapsed="false">
      <c r="A60" s="278"/>
      <c r="B60" s="261"/>
      <c r="C60" s="279"/>
      <c r="D60" s="279"/>
      <c r="E60" s="261"/>
      <c r="F60" s="261"/>
      <c r="G60" s="261"/>
      <c r="H60" s="261"/>
      <c r="I60" s="261"/>
      <c r="J60" s="261"/>
      <c r="K60" s="280"/>
      <c r="L60" s="281"/>
      <c r="M60" s="282"/>
      <c r="N60" s="283"/>
      <c r="O60" s="283"/>
      <c r="P60" s="283"/>
      <c r="Q60" s="280"/>
      <c r="R60" s="281"/>
      <c r="S60" s="244"/>
    </row>
    <row r="61" customFormat="false" ht="15" hidden="false" customHeight="false" outlineLevel="0" collapsed="false">
      <c r="A61" s="278"/>
      <c r="B61" s="261"/>
      <c r="C61" s="279"/>
      <c r="D61" s="279"/>
      <c r="E61" s="261"/>
      <c r="F61" s="261"/>
      <c r="G61" s="261"/>
      <c r="H61" s="261"/>
      <c r="I61" s="261"/>
      <c r="J61" s="261"/>
      <c r="K61" s="280"/>
      <c r="L61" s="281"/>
      <c r="M61" s="282"/>
      <c r="N61" s="283"/>
      <c r="O61" s="283"/>
      <c r="P61" s="283"/>
      <c r="Q61" s="280"/>
      <c r="R61" s="281"/>
      <c r="S61" s="244"/>
    </row>
    <row r="62" customFormat="false" ht="15" hidden="false" customHeight="false" outlineLevel="0" collapsed="false">
      <c r="A62" s="278"/>
      <c r="B62" s="261"/>
      <c r="C62" s="279"/>
      <c r="D62" s="279"/>
      <c r="E62" s="261"/>
      <c r="F62" s="261"/>
      <c r="G62" s="261"/>
      <c r="H62" s="261"/>
      <c r="I62" s="261"/>
      <c r="J62" s="261"/>
      <c r="K62" s="280"/>
      <c r="L62" s="281"/>
      <c r="M62" s="282"/>
      <c r="N62" s="283"/>
      <c r="O62" s="283"/>
      <c r="P62" s="283"/>
      <c r="Q62" s="280"/>
      <c r="R62" s="281"/>
      <c r="S62" s="244"/>
    </row>
    <row r="63" customFormat="false" ht="15" hidden="false" customHeight="false" outlineLevel="0" collapsed="false">
      <c r="A63" s="278"/>
      <c r="B63" s="261"/>
      <c r="C63" s="279"/>
      <c r="D63" s="279"/>
      <c r="E63" s="261"/>
      <c r="F63" s="261"/>
      <c r="G63" s="261"/>
      <c r="H63" s="261"/>
      <c r="I63" s="261"/>
      <c r="J63" s="261"/>
      <c r="K63" s="280"/>
      <c r="L63" s="281"/>
      <c r="M63" s="282"/>
      <c r="N63" s="283"/>
      <c r="O63" s="283"/>
      <c r="P63" s="283"/>
      <c r="Q63" s="280"/>
      <c r="R63" s="281"/>
      <c r="S63" s="244"/>
    </row>
    <row r="64" customFormat="false" ht="15" hidden="false" customHeight="false" outlineLevel="0" collapsed="false">
      <c r="A64" s="278"/>
      <c r="B64" s="261"/>
      <c r="C64" s="279"/>
      <c r="D64" s="279"/>
      <c r="E64" s="261"/>
      <c r="F64" s="261"/>
      <c r="G64" s="261"/>
      <c r="H64" s="261"/>
      <c r="I64" s="261"/>
      <c r="J64" s="261"/>
      <c r="K64" s="280"/>
      <c r="L64" s="281"/>
      <c r="M64" s="282"/>
      <c r="N64" s="283"/>
      <c r="O64" s="283"/>
      <c r="P64" s="283"/>
      <c r="Q64" s="280"/>
      <c r="R64" s="281"/>
      <c r="S64" s="244"/>
    </row>
    <row r="65" customFormat="false" ht="15" hidden="false" customHeight="false" outlineLevel="0" collapsed="false">
      <c r="A65" s="278"/>
      <c r="B65" s="261"/>
      <c r="C65" s="279"/>
      <c r="D65" s="279"/>
      <c r="E65" s="261"/>
      <c r="F65" s="261"/>
      <c r="G65" s="261"/>
      <c r="H65" s="261"/>
      <c r="I65" s="261"/>
      <c r="J65" s="261"/>
      <c r="K65" s="280"/>
      <c r="L65" s="281"/>
      <c r="M65" s="282"/>
      <c r="N65" s="283"/>
      <c r="O65" s="283"/>
      <c r="P65" s="283"/>
      <c r="Q65" s="280"/>
      <c r="R65" s="281"/>
      <c r="S65" s="244"/>
    </row>
    <row r="66" customFormat="false" ht="15" hidden="false" customHeight="false" outlineLevel="0" collapsed="false">
      <c r="A66" s="278"/>
      <c r="B66" s="261"/>
      <c r="C66" s="279"/>
      <c r="D66" s="279"/>
      <c r="E66" s="261"/>
      <c r="F66" s="261"/>
      <c r="G66" s="261"/>
      <c r="H66" s="261"/>
      <c r="I66" s="261"/>
      <c r="J66" s="261"/>
      <c r="K66" s="280"/>
      <c r="L66" s="281"/>
      <c r="M66" s="282"/>
      <c r="N66" s="283"/>
      <c r="O66" s="283"/>
      <c r="P66" s="283"/>
      <c r="Q66" s="280"/>
      <c r="R66" s="281"/>
      <c r="S66" s="244"/>
    </row>
    <row r="67" customFormat="false" ht="15" hidden="false" customHeight="false" outlineLevel="0" collapsed="false">
      <c r="A67" s="278"/>
      <c r="B67" s="261"/>
      <c r="C67" s="279"/>
      <c r="D67" s="279"/>
      <c r="E67" s="261"/>
      <c r="F67" s="261"/>
      <c r="G67" s="261"/>
      <c r="H67" s="261"/>
      <c r="I67" s="261"/>
      <c r="J67" s="261"/>
      <c r="K67" s="280"/>
      <c r="L67" s="281"/>
      <c r="M67" s="282"/>
      <c r="N67" s="283"/>
      <c r="O67" s="283"/>
      <c r="P67" s="283"/>
      <c r="Q67" s="280"/>
      <c r="R67" s="281"/>
      <c r="S67" s="244"/>
    </row>
    <row r="68" customFormat="false" ht="15" hidden="false" customHeight="false" outlineLevel="0" collapsed="false">
      <c r="A68" s="278"/>
      <c r="B68" s="261"/>
      <c r="C68" s="279"/>
      <c r="D68" s="279"/>
      <c r="E68" s="261"/>
      <c r="F68" s="261"/>
      <c r="G68" s="261"/>
      <c r="H68" s="261"/>
      <c r="I68" s="261"/>
      <c r="J68" s="261"/>
      <c r="K68" s="280"/>
      <c r="L68" s="281"/>
      <c r="M68" s="282"/>
      <c r="N68" s="283"/>
      <c r="O68" s="283"/>
      <c r="P68" s="283"/>
      <c r="Q68" s="280"/>
      <c r="R68" s="281"/>
      <c r="S68" s="244"/>
    </row>
    <row r="69" customFormat="false" ht="15" hidden="false" customHeight="false" outlineLevel="0" collapsed="false">
      <c r="A69" s="278"/>
      <c r="B69" s="261"/>
      <c r="C69" s="279"/>
      <c r="D69" s="279"/>
      <c r="E69" s="261"/>
      <c r="F69" s="261"/>
      <c r="G69" s="261"/>
      <c r="H69" s="261"/>
      <c r="I69" s="261"/>
      <c r="J69" s="261"/>
      <c r="K69" s="280"/>
      <c r="L69" s="281"/>
      <c r="M69" s="282"/>
      <c r="N69" s="283"/>
      <c r="O69" s="283"/>
      <c r="P69" s="283"/>
      <c r="Q69" s="280"/>
      <c r="R69" s="281"/>
      <c r="S69" s="244"/>
    </row>
    <row r="70" customFormat="false" ht="15" hidden="false" customHeight="false" outlineLevel="0" collapsed="false">
      <c r="A70" s="278"/>
      <c r="B70" s="261"/>
      <c r="C70" s="279"/>
      <c r="D70" s="279"/>
      <c r="E70" s="261"/>
      <c r="F70" s="261"/>
      <c r="G70" s="261"/>
      <c r="H70" s="261"/>
      <c r="I70" s="261"/>
      <c r="J70" s="261"/>
      <c r="K70" s="280"/>
      <c r="L70" s="281"/>
      <c r="M70" s="282"/>
      <c r="N70" s="283"/>
      <c r="O70" s="283"/>
      <c r="P70" s="283"/>
      <c r="Q70" s="280"/>
      <c r="R70" s="281"/>
      <c r="S70" s="244"/>
    </row>
    <row r="71" customFormat="false" ht="15" hidden="false" customHeight="false" outlineLevel="0" collapsed="false">
      <c r="A71" s="278"/>
      <c r="B71" s="261"/>
      <c r="C71" s="279"/>
      <c r="D71" s="279"/>
      <c r="E71" s="261"/>
      <c r="F71" s="261"/>
      <c r="G71" s="261"/>
      <c r="H71" s="261"/>
      <c r="I71" s="261"/>
      <c r="J71" s="261"/>
      <c r="K71" s="280"/>
      <c r="L71" s="281"/>
      <c r="M71" s="282"/>
      <c r="N71" s="283"/>
      <c r="O71" s="283"/>
      <c r="P71" s="283"/>
      <c r="Q71" s="280"/>
      <c r="R71" s="281"/>
      <c r="S71" s="244"/>
    </row>
    <row r="72" customFormat="false" ht="15" hidden="false" customHeight="false" outlineLevel="0" collapsed="false">
      <c r="A72" s="278"/>
      <c r="B72" s="261"/>
      <c r="C72" s="279"/>
      <c r="D72" s="279"/>
      <c r="E72" s="261"/>
      <c r="F72" s="261"/>
      <c r="G72" s="261"/>
      <c r="H72" s="261"/>
      <c r="I72" s="261"/>
      <c r="J72" s="261"/>
      <c r="K72" s="280"/>
      <c r="L72" s="281"/>
      <c r="M72" s="282"/>
      <c r="N72" s="283"/>
      <c r="O72" s="283"/>
      <c r="P72" s="283"/>
      <c r="Q72" s="280"/>
      <c r="R72" s="281"/>
      <c r="S72" s="244"/>
    </row>
    <row r="73" customFormat="false" ht="15" hidden="false" customHeight="false" outlineLevel="0" collapsed="false">
      <c r="A73" s="278"/>
      <c r="B73" s="261"/>
      <c r="C73" s="279"/>
      <c r="D73" s="279"/>
      <c r="E73" s="261"/>
      <c r="F73" s="261"/>
      <c r="G73" s="261"/>
      <c r="H73" s="261"/>
      <c r="I73" s="261"/>
      <c r="J73" s="261"/>
      <c r="K73" s="280"/>
      <c r="L73" s="281"/>
      <c r="M73" s="282"/>
      <c r="N73" s="283"/>
      <c r="O73" s="283"/>
      <c r="P73" s="283"/>
      <c r="Q73" s="280"/>
      <c r="R73" s="281"/>
      <c r="S73" s="244"/>
    </row>
    <row r="74" customFormat="false" ht="15" hidden="false" customHeight="false" outlineLevel="0" collapsed="false">
      <c r="A74" s="278"/>
      <c r="B74" s="261"/>
      <c r="C74" s="279"/>
      <c r="D74" s="279"/>
      <c r="E74" s="261"/>
      <c r="F74" s="261"/>
      <c r="G74" s="261"/>
      <c r="H74" s="261"/>
      <c r="I74" s="261"/>
      <c r="J74" s="261"/>
      <c r="K74" s="280"/>
      <c r="L74" s="281"/>
      <c r="M74" s="282"/>
      <c r="N74" s="283"/>
      <c r="O74" s="283"/>
      <c r="P74" s="283"/>
      <c r="Q74" s="280"/>
      <c r="R74" s="281"/>
      <c r="S74" s="244"/>
    </row>
    <row r="75" customFormat="false" ht="15" hidden="false" customHeight="false" outlineLevel="0" collapsed="false">
      <c r="A75" s="278"/>
      <c r="B75" s="261"/>
      <c r="C75" s="279"/>
      <c r="D75" s="279"/>
      <c r="E75" s="261"/>
      <c r="F75" s="261"/>
      <c r="G75" s="261"/>
      <c r="H75" s="261"/>
      <c r="I75" s="261"/>
      <c r="J75" s="261"/>
      <c r="K75" s="280"/>
      <c r="L75" s="281"/>
      <c r="M75" s="282"/>
      <c r="N75" s="283"/>
      <c r="O75" s="283"/>
      <c r="P75" s="283"/>
      <c r="Q75" s="280"/>
      <c r="R75" s="281"/>
      <c r="S75" s="244"/>
    </row>
    <row r="76" customFormat="false" ht="15" hidden="false" customHeight="false" outlineLevel="0" collapsed="false">
      <c r="A76" s="278"/>
      <c r="B76" s="261"/>
      <c r="C76" s="279"/>
      <c r="D76" s="279"/>
      <c r="E76" s="261"/>
      <c r="F76" s="261"/>
      <c r="G76" s="261"/>
      <c r="H76" s="261"/>
      <c r="I76" s="261"/>
      <c r="J76" s="261"/>
      <c r="K76" s="280"/>
      <c r="L76" s="281"/>
      <c r="M76" s="282"/>
      <c r="N76" s="283"/>
      <c r="O76" s="283"/>
      <c r="P76" s="283"/>
      <c r="Q76" s="280"/>
      <c r="R76" s="281"/>
      <c r="S76" s="244"/>
    </row>
    <row r="77" customFormat="false" ht="15" hidden="false" customHeight="false" outlineLevel="0" collapsed="false">
      <c r="A77" s="278"/>
      <c r="B77" s="261"/>
      <c r="C77" s="279"/>
      <c r="D77" s="279"/>
      <c r="E77" s="261"/>
      <c r="F77" s="261"/>
      <c r="G77" s="261"/>
      <c r="H77" s="261"/>
      <c r="I77" s="261"/>
      <c r="J77" s="261"/>
      <c r="K77" s="280"/>
      <c r="L77" s="281"/>
      <c r="M77" s="282"/>
      <c r="N77" s="283"/>
      <c r="O77" s="283"/>
      <c r="P77" s="283"/>
      <c r="Q77" s="280"/>
      <c r="R77" s="281"/>
      <c r="S77" s="244"/>
    </row>
    <row r="78" customFormat="false" ht="15" hidden="false" customHeight="false" outlineLevel="0" collapsed="false">
      <c r="A78" s="278"/>
      <c r="B78" s="261"/>
      <c r="C78" s="279"/>
      <c r="D78" s="279"/>
      <c r="E78" s="261"/>
      <c r="F78" s="261"/>
      <c r="G78" s="261"/>
      <c r="H78" s="261"/>
      <c r="I78" s="261"/>
      <c r="J78" s="261"/>
      <c r="K78" s="280"/>
      <c r="L78" s="281"/>
      <c r="M78" s="282"/>
      <c r="N78" s="283"/>
      <c r="O78" s="283"/>
      <c r="P78" s="283"/>
      <c r="Q78" s="280"/>
      <c r="R78" s="281"/>
      <c r="S78" s="244"/>
    </row>
    <row r="79" customFormat="false" ht="15" hidden="false" customHeight="false" outlineLevel="0" collapsed="false">
      <c r="A79" s="278"/>
      <c r="B79" s="261"/>
      <c r="C79" s="279"/>
      <c r="D79" s="279"/>
      <c r="E79" s="261"/>
      <c r="F79" s="261"/>
      <c r="G79" s="261"/>
      <c r="H79" s="261"/>
      <c r="I79" s="261"/>
      <c r="J79" s="261"/>
      <c r="K79" s="280"/>
      <c r="L79" s="281"/>
      <c r="M79" s="282"/>
      <c r="N79" s="283"/>
      <c r="O79" s="283"/>
      <c r="P79" s="283"/>
      <c r="Q79" s="280"/>
      <c r="R79" s="281"/>
      <c r="S79" s="244"/>
    </row>
    <row r="80" customFormat="false" ht="15" hidden="false" customHeight="false" outlineLevel="0" collapsed="false">
      <c r="A80" s="278"/>
      <c r="B80" s="261"/>
      <c r="C80" s="279"/>
      <c r="D80" s="279"/>
      <c r="E80" s="261"/>
      <c r="F80" s="261"/>
      <c r="G80" s="261"/>
      <c r="H80" s="261"/>
      <c r="I80" s="261"/>
      <c r="J80" s="261"/>
      <c r="K80" s="280"/>
      <c r="L80" s="281"/>
      <c r="M80" s="282"/>
      <c r="N80" s="283"/>
      <c r="O80" s="283"/>
      <c r="P80" s="283"/>
      <c r="Q80" s="280"/>
      <c r="R80" s="281"/>
      <c r="S80" s="244"/>
    </row>
    <row r="81" customFormat="false" ht="15" hidden="false" customHeight="false" outlineLevel="0" collapsed="false">
      <c r="A81" s="278"/>
      <c r="B81" s="261"/>
      <c r="C81" s="279"/>
      <c r="D81" s="279"/>
      <c r="E81" s="261"/>
      <c r="F81" s="261"/>
      <c r="G81" s="261"/>
      <c r="H81" s="261"/>
      <c r="I81" s="261"/>
      <c r="J81" s="261"/>
      <c r="K81" s="280"/>
      <c r="L81" s="281"/>
      <c r="M81" s="282"/>
      <c r="N81" s="283"/>
      <c r="O81" s="283"/>
      <c r="P81" s="283"/>
      <c r="Q81" s="280"/>
      <c r="R81" s="281"/>
      <c r="S81" s="244"/>
    </row>
    <row r="82" customFormat="false" ht="15" hidden="false" customHeight="false" outlineLevel="0" collapsed="false">
      <c r="A82" s="278"/>
      <c r="B82" s="261"/>
      <c r="C82" s="279"/>
      <c r="D82" s="279"/>
      <c r="E82" s="261"/>
      <c r="F82" s="261"/>
      <c r="G82" s="261"/>
      <c r="H82" s="261"/>
      <c r="I82" s="261"/>
      <c r="J82" s="261"/>
      <c r="K82" s="280"/>
      <c r="L82" s="281"/>
      <c r="M82" s="282"/>
      <c r="N82" s="283"/>
      <c r="O82" s="283"/>
      <c r="P82" s="283"/>
      <c r="Q82" s="280"/>
      <c r="R82" s="281"/>
      <c r="S82" s="244"/>
    </row>
    <row r="83" customFormat="false" ht="15" hidden="false" customHeight="false" outlineLevel="0" collapsed="false">
      <c r="A83" s="278"/>
      <c r="B83" s="261"/>
      <c r="C83" s="279"/>
      <c r="D83" s="279"/>
      <c r="E83" s="261"/>
      <c r="F83" s="261"/>
      <c r="G83" s="261"/>
      <c r="H83" s="261"/>
      <c r="I83" s="261"/>
      <c r="J83" s="261"/>
      <c r="K83" s="280"/>
      <c r="L83" s="281"/>
      <c r="M83" s="282"/>
      <c r="N83" s="283"/>
      <c r="O83" s="283"/>
      <c r="P83" s="283"/>
      <c r="Q83" s="280"/>
      <c r="R83" s="281"/>
      <c r="S83" s="244"/>
    </row>
    <row r="84" customFormat="false" ht="15" hidden="false" customHeight="false" outlineLevel="0" collapsed="false">
      <c r="A84" s="278"/>
      <c r="B84" s="261"/>
      <c r="C84" s="279"/>
      <c r="D84" s="279"/>
      <c r="E84" s="261"/>
      <c r="F84" s="261"/>
      <c r="G84" s="261"/>
      <c r="H84" s="261"/>
      <c r="I84" s="261"/>
      <c r="J84" s="261"/>
      <c r="K84" s="280"/>
      <c r="L84" s="281"/>
      <c r="M84" s="282"/>
      <c r="N84" s="283"/>
      <c r="O84" s="283"/>
      <c r="P84" s="283"/>
      <c r="Q84" s="280"/>
      <c r="R84" s="281"/>
      <c r="S84" s="244"/>
    </row>
    <row r="85" customFormat="false" ht="15" hidden="false" customHeight="false" outlineLevel="0" collapsed="false">
      <c r="A85" s="278"/>
      <c r="B85" s="261"/>
      <c r="C85" s="279"/>
      <c r="D85" s="279"/>
      <c r="E85" s="261"/>
      <c r="F85" s="261"/>
      <c r="G85" s="261"/>
      <c r="H85" s="261"/>
      <c r="I85" s="261"/>
      <c r="J85" s="261"/>
      <c r="K85" s="280"/>
      <c r="L85" s="281"/>
      <c r="M85" s="282"/>
      <c r="N85" s="283"/>
      <c r="O85" s="283"/>
      <c r="P85" s="283"/>
      <c r="Q85" s="280"/>
      <c r="R85" s="281"/>
      <c r="S85" s="244"/>
    </row>
    <row r="86" customFormat="false" ht="15" hidden="false" customHeight="false" outlineLevel="0" collapsed="false">
      <c r="A86" s="278"/>
      <c r="B86" s="261"/>
      <c r="C86" s="279"/>
      <c r="D86" s="279"/>
      <c r="E86" s="261"/>
      <c r="F86" s="261"/>
      <c r="G86" s="261"/>
      <c r="H86" s="261"/>
      <c r="I86" s="261"/>
      <c r="J86" s="261"/>
      <c r="K86" s="280"/>
      <c r="L86" s="281"/>
      <c r="M86" s="282"/>
      <c r="N86" s="283"/>
      <c r="O86" s="283"/>
      <c r="P86" s="283"/>
      <c r="Q86" s="280"/>
      <c r="R86" s="281"/>
      <c r="S86" s="244"/>
    </row>
    <row r="87" customFormat="false" ht="15" hidden="false" customHeight="false" outlineLevel="0" collapsed="false">
      <c r="A87" s="278"/>
      <c r="B87" s="261"/>
      <c r="C87" s="279"/>
      <c r="D87" s="279"/>
      <c r="E87" s="261"/>
      <c r="F87" s="261"/>
      <c r="G87" s="261"/>
      <c r="H87" s="261"/>
      <c r="I87" s="261"/>
      <c r="J87" s="261"/>
      <c r="K87" s="280"/>
      <c r="L87" s="281"/>
      <c r="M87" s="282"/>
      <c r="N87" s="283"/>
      <c r="O87" s="283"/>
      <c r="P87" s="283"/>
      <c r="Q87" s="280"/>
      <c r="R87" s="281"/>
      <c r="S87" s="244"/>
    </row>
    <row r="88" customFormat="false" ht="15" hidden="false" customHeight="false" outlineLevel="0" collapsed="false">
      <c r="A88" s="278"/>
      <c r="B88" s="261"/>
      <c r="C88" s="279"/>
      <c r="D88" s="279"/>
      <c r="E88" s="261"/>
      <c r="F88" s="261"/>
      <c r="G88" s="261"/>
      <c r="H88" s="261"/>
      <c r="I88" s="261"/>
      <c r="J88" s="261"/>
      <c r="K88" s="280"/>
      <c r="L88" s="281"/>
      <c r="M88" s="282"/>
      <c r="N88" s="283"/>
      <c r="O88" s="283"/>
      <c r="P88" s="283"/>
      <c r="Q88" s="280"/>
      <c r="R88" s="281"/>
      <c r="S88" s="244"/>
    </row>
    <row r="89" customFormat="false" ht="15" hidden="false" customHeight="false" outlineLevel="0" collapsed="false">
      <c r="A89" s="278"/>
      <c r="B89" s="261"/>
      <c r="C89" s="279"/>
      <c r="D89" s="279"/>
      <c r="E89" s="261"/>
      <c r="F89" s="261"/>
      <c r="G89" s="261"/>
      <c r="H89" s="261"/>
      <c r="I89" s="261"/>
      <c r="J89" s="261"/>
      <c r="K89" s="280"/>
      <c r="L89" s="281"/>
      <c r="M89" s="282"/>
      <c r="N89" s="283"/>
      <c r="O89" s="283"/>
      <c r="P89" s="283"/>
      <c r="Q89" s="280"/>
      <c r="R89" s="281"/>
      <c r="S89" s="244"/>
    </row>
    <row r="90" customFormat="false" ht="15" hidden="false" customHeight="false" outlineLevel="0" collapsed="false">
      <c r="A90" s="278"/>
      <c r="B90" s="261"/>
      <c r="C90" s="279"/>
      <c r="D90" s="279"/>
      <c r="E90" s="261"/>
      <c r="F90" s="261"/>
      <c r="G90" s="261"/>
      <c r="H90" s="261"/>
      <c r="I90" s="261"/>
      <c r="J90" s="261"/>
      <c r="K90" s="280"/>
      <c r="L90" s="281"/>
      <c r="M90" s="282"/>
      <c r="N90" s="283"/>
      <c r="O90" s="283"/>
      <c r="P90" s="283"/>
      <c r="Q90" s="280"/>
      <c r="R90" s="281"/>
      <c r="S90" s="244"/>
    </row>
    <row r="91" customFormat="false" ht="15" hidden="false" customHeight="false" outlineLevel="0" collapsed="false">
      <c r="A91" s="278"/>
      <c r="B91" s="261"/>
      <c r="C91" s="279"/>
      <c r="D91" s="279"/>
      <c r="E91" s="261"/>
      <c r="F91" s="261"/>
      <c r="G91" s="261"/>
      <c r="H91" s="261"/>
      <c r="I91" s="261"/>
      <c r="J91" s="261"/>
      <c r="K91" s="280"/>
      <c r="L91" s="281"/>
      <c r="M91" s="282"/>
      <c r="N91" s="283"/>
      <c r="O91" s="283"/>
      <c r="P91" s="283"/>
      <c r="Q91" s="280"/>
      <c r="R91" s="281"/>
      <c r="S91" s="244"/>
    </row>
    <row r="92" customFormat="false" ht="15" hidden="false" customHeight="false" outlineLevel="0" collapsed="false">
      <c r="A92" s="278"/>
      <c r="B92" s="261"/>
      <c r="C92" s="279"/>
      <c r="D92" s="279"/>
      <c r="E92" s="261"/>
      <c r="F92" s="261"/>
      <c r="G92" s="261"/>
      <c r="H92" s="261"/>
      <c r="I92" s="261"/>
      <c r="J92" s="261"/>
      <c r="K92" s="280"/>
      <c r="L92" s="281"/>
      <c r="M92" s="282"/>
      <c r="N92" s="283"/>
      <c r="O92" s="283"/>
      <c r="P92" s="283"/>
      <c r="Q92" s="280"/>
      <c r="R92" s="281"/>
      <c r="S92" s="244"/>
    </row>
    <row r="93" customFormat="false" ht="15" hidden="false" customHeight="false" outlineLevel="0" collapsed="false">
      <c r="A93" s="278"/>
      <c r="B93" s="261"/>
      <c r="C93" s="279"/>
      <c r="D93" s="279"/>
      <c r="E93" s="261"/>
      <c r="F93" s="261"/>
      <c r="G93" s="261"/>
      <c r="H93" s="261"/>
      <c r="I93" s="261"/>
      <c r="J93" s="261"/>
      <c r="K93" s="280"/>
      <c r="L93" s="281"/>
      <c r="M93" s="282"/>
      <c r="N93" s="283"/>
      <c r="O93" s="283"/>
      <c r="P93" s="283"/>
      <c r="Q93" s="280"/>
      <c r="R93" s="281"/>
      <c r="S93" s="244"/>
    </row>
    <row r="94" customFormat="false" ht="15" hidden="false" customHeight="false" outlineLevel="0" collapsed="false">
      <c r="A94" s="278"/>
      <c r="B94" s="261"/>
      <c r="C94" s="279"/>
      <c r="D94" s="279"/>
      <c r="E94" s="261"/>
      <c r="F94" s="261"/>
      <c r="G94" s="261"/>
      <c r="H94" s="261"/>
      <c r="I94" s="261"/>
      <c r="J94" s="261"/>
      <c r="K94" s="280"/>
      <c r="L94" s="281"/>
      <c r="M94" s="282"/>
      <c r="N94" s="283"/>
      <c r="O94" s="283"/>
      <c r="P94" s="283"/>
      <c r="Q94" s="280"/>
      <c r="R94" s="281"/>
      <c r="S94" s="244"/>
    </row>
    <row r="95" customFormat="false" ht="15" hidden="false" customHeight="false" outlineLevel="0" collapsed="false">
      <c r="A95" s="278"/>
      <c r="B95" s="261"/>
      <c r="C95" s="279"/>
      <c r="D95" s="279"/>
      <c r="E95" s="261"/>
      <c r="F95" s="261"/>
      <c r="G95" s="261"/>
      <c r="H95" s="261"/>
      <c r="I95" s="261"/>
      <c r="J95" s="261"/>
      <c r="K95" s="280"/>
      <c r="L95" s="281"/>
      <c r="M95" s="282"/>
      <c r="N95" s="283"/>
      <c r="O95" s="283"/>
      <c r="P95" s="283"/>
      <c r="Q95" s="280"/>
      <c r="R95" s="281"/>
      <c r="S95" s="244"/>
    </row>
    <row r="96" customFormat="false" ht="15" hidden="false" customHeight="false" outlineLevel="0" collapsed="false">
      <c r="A96" s="278"/>
      <c r="B96" s="261"/>
      <c r="C96" s="279"/>
      <c r="D96" s="279"/>
      <c r="E96" s="261"/>
      <c r="F96" s="261"/>
      <c r="G96" s="261"/>
      <c r="H96" s="261"/>
      <c r="I96" s="261"/>
      <c r="J96" s="261"/>
      <c r="K96" s="280"/>
      <c r="L96" s="281"/>
      <c r="M96" s="282"/>
      <c r="N96" s="283"/>
      <c r="O96" s="283"/>
      <c r="P96" s="283"/>
      <c r="Q96" s="280"/>
      <c r="R96" s="281"/>
      <c r="S96" s="244"/>
    </row>
    <row r="97" customFormat="false" ht="15" hidden="false" customHeight="false" outlineLevel="0" collapsed="false">
      <c r="A97" s="278"/>
      <c r="B97" s="261"/>
      <c r="C97" s="279"/>
      <c r="D97" s="279"/>
      <c r="E97" s="261"/>
      <c r="F97" s="261"/>
      <c r="G97" s="261"/>
      <c r="H97" s="261"/>
      <c r="I97" s="261"/>
      <c r="J97" s="261"/>
      <c r="K97" s="280"/>
      <c r="L97" s="281"/>
      <c r="M97" s="282"/>
      <c r="N97" s="283"/>
      <c r="O97" s="283"/>
      <c r="P97" s="283"/>
      <c r="Q97" s="280"/>
      <c r="R97" s="281"/>
      <c r="S97" s="244"/>
    </row>
    <row r="98" customFormat="false" ht="15" hidden="false" customHeight="false" outlineLevel="0" collapsed="false">
      <c r="A98" s="278"/>
      <c r="B98" s="261"/>
      <c r="C98" s="279"/>
      <c r="D98" s="279"/>
      <c r="E98" s="261"/>
      <c r="F98" s="261"/>
      <c r="G98" s="261"/>
      <c r="H98" s="261"/>
      <c r="I98" s="261"/>
      <c r="J98" s="261"/>
      <c r="K98" s="280"/>
      <c r="L98" s="281"/>
      <c r="M98" s="282"/>
      <c r="N98" s="283"/>
      <c r="O98" s="283"/>
      <c r="P98" s="283"/>
      <c r="Q98" s="280"/>
      <c r="R98" s="281"/>
      <c r="S98" s="244"/>
    </row>
    <row r="99" customFormat="false" ht="15" hidden="false" customHeight="false" outlineLevel="0" collapsed="false">
      <c r="A99" s="278"/>
      <c r="B99" s="261"/>
      <c r="C99" s="279"/>
      <c r="D99" s="279"/>
      <c r="E99" s="261"/>
      <c r="F99" s="261"/>
      <c r="G99" s="261"/>
      <c r="H99" s="261"/>
      <c r="I99" s="261"/>
      <c r="J99" s="261"/>
      <c r="K99" s="280"/>
      <c r="L99" s="281"/>
      <c r="M99" s="282"/>
      <c r="N99" s="283"/>
      <c r="O99" s="283"/>
      <c r="P99" s="283"/>
      <c r="Q99" s="280"/>
      <c r="R99" s="281"/>
      <c r="S99" s="244"/>
    </row>
    <row r="100" customFormat="false" ht="15" hidden="false" customHeight="false" outlineLevel="0" collapsed="false">
      <c r="A100" s="278"/>
      <c r="B100" s="261"/>
      <c r="C100" s="279"/>
      <c r="D100" s="279"/>
      <c r="E100" s="261"/>
      <c r="F100" s="261"/>
      <c r="G100" s="261"/>
      <c r="H100" s="261"/>
      <c r="I100" s="261"/>
      <c r="J100" s="261"/>
      <c r="K100" s="280"/>
      <c r="L100" s="281"/>
      <c r="M100" s="282"/>
      <c r="N100" s="283"/>
      <c r="O100" s="283"/>
      <c r="P100" s="283"/>
      <c r="Q100" s="280"/>
      <c r="R100" s="281"/>
      <c r="S100" s="244"/>
    </row>
    <row r="101" customFormat="false" ht="15" hidden="false" customHeight="false" outlineLevel="0" collapsed="false">
      <c r="A101" s="278"/>
      <c r="B101" s="261"/>
      <c r="C101" s="279"/>
      <c r="D101" s="279"/>
      <c r="E101" s="261"/>
      <c r="F101" s="261"/>
      <c r="G101" s="261"/>
      <c r="H101" s="261"/>
      <c r="I101" s="261"/>
      <c r="J101" s="261"/>
      <c r="K101" s="280"/>
      <c r="L101" s="281"/>
      <c r="M101" s="282"/>
      <c r="N101" s="283"/>
      <c r="O101" s="283"/>
      <c r="P101" s="283"/>
      <c r="Q101" s="280"/>
      <c r="R101" s="281"/>
      <c r="S101" s="244"/>
    </row>
    <row r="102" customFormat="false" ht="15" hidden="false" customHeight="false" outlineLevel="0" collapsed="false">
      <c r="A102" s="278"/>
      <c r="B102" s="261"/>
      <c r="C102" s="279"/>
      <c r="D102" s="279"/>
      <c r="E102" s="261"/>
      <c r="F102" s="261"/>
      <c r="G102" s="261"/>
      <c r="H102" s="261"/>
      <c r="I102" s="261"/>
      <c r="J102" s="261"/>
      <c r="K102" s="280"/>
      <c r="L102" s="281"/>
      <c r="M102" s="282"/>
      <c r="N102" s="283"/>
      <c r="O102" s="283"/>
      <c r="P102" s="283"/>
      <c r="Q102" s="280"/>
      <c r="R102" s="281"/>
      <c r="S102" s="244"/>
    </row>
    <row r="103" customFormat="false" ht="15" hidden="false" customHeight="false" outlineLevel="0" collapsed="false">
      <c r="A103" s="278"/>
      <c r="B103" s="261"/>
      <c r="C103" s="279"/>
      <c r="D103" s="279"/>
      <c r="E103" s="261"/>
      <c r="F103" s="261"/>
      <c r="G103" s="261"/>
      <c r="H103" s="261"/>
      <c r="I103" s="261"/>
      <c r="J103" s="261"/>
      <c r="K103" s="280"/>
      <c r="L103" s="281"/>
      <c r="M103" s="282"/>
      <c r="N103" s="283"/>
      <c r="O103" s="283"/>
      <c r="P103" s="283"/>
      <c r="Q103" s="280"/>
      <c r="R103" s="281"/>
      <c r="S103" s="244"/>
    </row>
    <row r="104" customFormat="false" ht="15" hidden="false" customHeight="false" outlineLevel="0" collapsed="false">
      <c r="A104" s="278"/>
      <c r="B104" s="261"/>
      <c r="C104" s="279"/>
      <c r="D104" s="279"/>
      <c r="E104" s="261"/>
      <c r="F104" s="261"/>
      <c r="G104" s="261"/>
      <c r="H104" s="261"/>
      <c r="I104" s="261"/>
      <c r="J104" s="261"/>
      <c r="K104" s="280"/>
      <c r="L104" s="281"/>
      <c r="M104" s="282"/>
      <c r="N104" s="283"/>
      <c r="O104" s="283"/>
      <c r="P104" s="283"/>
      <c r="Q104" s="280"/>
      <c r="R104" s="281"/>
      <c r="S104" s="244"/>
    </row>
    <row r="105" customFormat="false" ht="15" hidden="false" customHeight="false" outlineLevel="0" collapsed="false">
      <c r="A105" s="278"/>
      <c r="B105" s="261"/>
      <c r="C105" s="279"/>
      <c r="D105" s="279"/>
      <c r="E105" s="261"/>
      <c r="F105" s="261"/>
      <c r="G105" s="261"/>
      <c r="H105" s="261"/>
      <c r="I105" s="261"/>
      <c r="J105" s="261"/>
      <c r="K105" s="280"/>
      <c r="L105" s="281"/>
      <c r="M105" s="282"/>
      <c r="N105" s="283"/>
      <c r="O105" s="283"/>
      <c r="P105" s="283"/>
      <c r="Q105" s="280"/>
      <c r="R105" s="281"/>
      <c r="S105" s="244"/>
    </row>
    <row r="106" customFormat="false" ht="15" hidden="false" customHeight="false" outlineLevel="0" collapsed="false">
      <c r="A106" s="278"/>
      <c r="B106" s="261"/>
      <c r="C106" s="279"/>
      <c r="D106" s="279"/>
      <c r="E106" s="261"/>
      <c r="F106" s="261"/>
      <c r="G106" s="261"/>
      <c r="H106" s="261"/>
      <c r="I106" s="261"/>
      <c r="J106" s="261"/>
      <c r="K106" s="280"/>
      <c r="L106" s="281"/>
      <c r="M106" s="282"/>
      <c r="N106" s="283"/>
      <c r="O106" s="283"/>
      <c r="P106" s="283"/>
      <c r="Q106" s="280"/>
      <c r="R106" s="281"/>
      <c r="S106" s="244"/>
    </row>
    <row r="107" customFormat="false" ht="15" hidden="false" customHeight="false" outlineLevel="0" collapsed="false">
      <c r="A107" s="278"/>
      <c r="B107" s="261"/>
      <c r="C107" s="279"/>
      <c r="D107" s="279"/>
      <c r="E107" s="261"/>
      <c r="F107" s="261"/>
      <c r="G107" s="261"/>
      <c r="H107" s="261"/>
      <c r="I107" s="261"/>
      <c r="J107" s="261"/>
      <c r="K107" s="280"/>
      <c r="L107" s="281"/>
      <c r="M107" s="282"/>
      <c r="N107" s="283"/>
      <c r="O107" s="283"/>
      <c r="P107" s="283"/>
      <c r="Q107" s="280"/>
      <c r="R107" s="281"/>
      <c r="S107" s="244"/>
    </row>
    <row r="108" customFormat="false" ht="15" hidden="false" customHeight="false" outlineLevel="0" collapsed="false">
      <c r="A108" s="278"/>
      <c r="B108" s="261"/>
      <c r="C108" s="279"/>
      <c r="D108" s="279"/>
      <c r="E108" s="261"/>
      <c r="F108" s="261"/>
      <c r="G108" s="261"/>
      <c r="H108" s="261"/>
      <c r="I108" s="261"/>
      <c r="J108" s="261"/>
      <c r="K108" s="280"/>
      <c r="L108" s="281"/>
      <c r="M108" s="282"/>
      <c r="N108" s="283"/>
      <c r="O108" s="283"/>
      <c r="P108" s="283"/>
      <c r="Q108" s="280"/>
      <c r="R108" s="281"/>
      <c r="S108" s="244"/>
    </row>
    <row r="109" customFormat="false" ht="15" hidden="false" customHeight="false" outlineLevel="0" collapsed="false">
      <c r="A109" s="278"/>
      <c r="B109" s="261"/>
      <c r="C109" s="279"/>
      <c r="D109" s="279"/>
      <c r="E109" s="261"/>
      <c r="F109" s="261"/>
      <c r="G109" s="261"/>
      <c r="H109" s="261"/>
      <c r="I109" s="261"/>
      <c r="J109" s="261"/>
      <c r="K109" s="280"/>
      <c r="L109" s="281"/>
      <c r="M109" s="282"/>
      <c r="N109" s="283"/>
      <c r="O109" s="283"/>
      <c r="P109" s="283"/>
      <c r="Q109" s="280"/>
      <c r="R109" s="281"/>
      <c r="S109" s="244"/>
    </row>
    <row r="110" customFormat="false" ht="15" hidden="false" customHeight="false" outlineLevel="0" collapsed="false">
      <c r="A110" s="278"/>
      <c r="B110" s="261"/>
      <c r="C110" s="279"/>
      <c r="D110" s="279"/>
      <c r="E110" s="261"/>
      <c r="F110" s="261"/>
      <c r="G110" s="261"/>
      <c r="H110" s="261"/>
      <c r="I110" s="261"/>
      <c r="J110" s="261"/>
      <c r="K110" s="280"/>
      <c r="L110" s="281"/>
      <c r="M110" s="282"/>
      <c r="N110" s="283"/>
      <c r="O110" s="283"/>
      <c r="P110" s="283"/>
      <c r="Q110" s="280"/>
      <c r="R110" s="281"/>
      <c r="S110" s="244"/>
    </row>
    <row r="111" customFormat="false" ht="15" hidden="false" customHeight="false" outlineLevel="0" collapsed="false">
      <c r="A111" s="278"/>
      <c r="B111" s="261"/>
      <c r="C111" s="279"/>
      <c r="D111" s="279"/>
      <c r="E111" s="261"/>
      <c r="F111" s="261"/>
      <c r="G111" s="261"/>
      <c r="H111" s="261"/>
      <c r="I111" s="261"/>
      <c r="J111" s="261"/>
      <c r="K111" s="280"/>
      <c r="L111" s="281"/>
      <c r="M111" s="282"/>
      <c r="N111" s="283"/>
      <c r="O111" s="283"/>
      <c r="P111" s="283"/>
      <c r="Q111" s="280"/>
      <c r="R111" s="281"/>
      <c r="S111" s="244"/>
    </row>
    <row r="112" customFormat="false" ht="15" hidden="false" customHeight="false" outlineLevel="0" collapsed="false">
      <c r="A112" s="278"/>
      <c r="B112" s="261"/>
      <c r="C112" s="279"/>
      <c r="D112" s="279"/>
      <c r="E112" s="261"/>
      <c r="F112" s="261"/>
      <c r="G112" s="261"/>
      <c r="H112" s="261"/>
      <c r="I112" s="261"/>
      <c r="J112" s="261"/>
      <c r="K112" s="280"/>
      <c r="L112" s="281"/>
      <c r="M112" s="282"/>
      <c r="N112" s="283"/>
      <c r="O112" s="283"/>
      <c r="P112" s="283"/>
      <c r="Q112" s="280"/>
      <c r="R112" s="281"/>
      <c r="S112" s="244"/>
    </row>
    <row r="113" customFormat="false" ht="15" hidden="false" customHeight="false" outlineLevel="0" collapsed="false">
      <c r="A113" s="278"/>
      <c r="B113" s="261"/>
      <c r="C113" s="279"/>
      <c r="D113" s="279"/>
      <c r="E113" s="261"/>
      <c r="F113" s="261"/>
      <c r="G113" s="261"/>
      <c r="H113" s="261"/>
      <c r="I113" s="261"/>
      <c r="J113" s="261"/>
      <c r="K113" s="280"/>
      <c r="L113" s="281"/>
      <c r="M113" s="282"/>
      <c r="N113" s="283"/>
      <c r="O113" s="283"/>
      <c r="P113" s="283"/>
      <c r="Q113" s="280"/>
      <c r="R113" s="281"/>
      <c r="S113" s="244"/>
    </row>
    <row r="114" customFormat="false" ht="15" hidden="false" customHeight="false" outlineLevel="0" collapsed="false">
      <c r="A114" s="278"/>
      <c r="B114" s="261"/>
      <c r="C114" s="279"/>
      <c r="D114" s="279"/>
      <c r="E114" s="261"/>
      <c r="F114" s="261"/>
      <c r="G114" s="261"/>
      <c r="H114" s="261"/>
      <c r="I114" s="261"/>
      <c r="J114" s="261"/>
      <c r="K114" s="280"/>
      <c r="L114" s="281"/>
      <c r="M114" s="282"/>
      <c r="N114" s="283"/>
      <c r="O114" s="283"/>
      <c r="P114" s="283"/>
      <c r="Q114" s="280"/>
      <c r="R114" s="281"/>
      <c r="S114" s="244"/>
    </row>
    <row r="115" customFormat="false" ht="15" hidden="false" customHeight="false" outlineLevel="0" collapsed="false">
      <c r="A115" s="278"/>
      <c r="B115" s="261"/>
      <c r="C115" s="279"/>
      <c r="D115" s="279"/>
      <c r="E115" s="261"/>
      <c r="F115" s="261"/>
      <c r="G115" s="261"/>
      <c r="H115" s="261"/>
      <c r="I115" s="261"/>
      <c r="J115" s="261"/>
      <c r="K115" s="280"/>
      <c r="L115" s="281"/>
      <c r="M115" s="282"/>
      <c r="N115" s="283"/>
      <c r="O115" s="283"/>
      <c r="P115" s="283"/>
      <c r="Q115" s="280"/>
      <c r="R115" s="281"/>
      <c r="S115" s="244"/>
    </row>
    <row r="116" customFormat="false" ht="15" hidden="false" customHeight="false" outlineLevel="0" collapsed="false">
      <c r="A116" s="278"/>
      <c r="B116" s="261"/>
      <c r="C116" s="279"/>
      <c r="D116" s="279"/>
      <c r="E116" s="261"/>
      <c r="F116" s="261"/>
      <c r="G116" s="261"/>
      <c r="H116" s="261"/>
      <c r="I116" s="261"/>
      <c r="J116" s="261"/>
      <c r="K116" s="280"/>
      <c r="L116" s="281"/>
      <c r="M116" s="282"/>
      <c r="N116" s="283"/>
      <c r="O116" s="283"/>
      <c r="P116" s="283"/>
      <c r="Q116" s="280"/>
      <c r="R116" s="281"/>
      <c r="S116" s="244"/>
    </row>
    <row r="117" customFormat="false" ht="15" hidden="false" customHeight="false" outlineLevel="0" collapsed="false">
      <c r="A117" s="278"/>
      <c r="B117" s="261"/>
      <c r="C117" s="279"/>
      <c r="D117" s="279"/>
      <c r="E117" s="261"/>
      <c r="F117" s="261"/>
      <c r="G117" s="261"/>
      <c r="H117" s="261"/>
      <c r="I117" s="261"/>
      <c r="J117" s="261"/>
      <c r="K117" s="280"/>
      <c r="L117" s="281"/>
      <c r="M117" s="282"/>
      <c r="N117" s="283"/>
      <c r="O117" s="283"/>
      <c r="P117" s="283"/>
      <c r="Q117" s="280"/>
      <c r="R117" s="281"/>
      <c r="S117" s="244"/>
    </row>
    <row r="118" customFormat="false" ht="15" hidden="false" customHeight="false" outlineLevel="0" collapsed="false">
      <c r="A118" s="278"/>
      <c r="B118" s="261"/>
      <c r="C118" s="279"/>
      <c r="D118" s="279"/>
      <c r="E118" s="261"/>
      <c r="F118" s="261"/>
      <c r="G118" s="261"/>
      <c r="H118" s="261"/>
      <c r="I118" s="261"/>
      <c r="J118" s="261"/>
      <c r="K118" s="280"/>
      <c r="L118" s="281"/>
      <c r="M118" s="282"/>
      <c r="N118" s="283"/>
      <c r="O118" s="283"/>
      <c r="P118" s="283"/>
      <c r="Q118" s="280"/>
      <c r="R118" s="281"/>
      <c r="S118" s="244"/>
    </row>
    <row r="119" customFormat="false" ht="15" hidden="false" customHeight="false" outlineLevel="0" collapsed="false">
      <c r="A119" s="278"/>
      <c r="B119" s="261"/>
      <c r="C119" s="279"/>
      <c r="D119" s="279"/>
      <c r="E119" s="261"/>
      <c r="F119" s="261"/>
      <c r="G119" s="261"/>
      <c r="H119" s="261"/>
      <c r="I119" s="261"/>
      <c r="J119" s="261"/>
      <c r="K119" s="280"/>
      <c r="L119" s="281"/>
      <c r="M119" s="282"/>
      <c r="N119" s="283"/>
      <c r="O119" s="283"/>
      <c r="P119" s="283"/>
      <c r="Q119" s="280"/>
      <c r="R119" s="281"/>
      <c r="S119" s="244"/>
    </row>
    <row r="120" customFormat="false" ht="15" hidden="false" customHeight="false" outlineLevel="0" collapsed="false">
      <c r="A120" s="278"/>
      <c r="B120" s="261"/>
      <c r="C120" s="279"/>
      <c r="D120" s="279"/>
      <c r="E120" s="261"/>
      <c r="F120" s="261"/>
      <c r="G120" s="261"/>
      <c r="H120" s="261"/>
      <c r="I120" s="261"/>
      <c r="J120" s="261"/>
      <c r="K120" s="280"/>
      <c r="L120" s="281"/>
      <c r="M120" s="282"/>
      <c r="N120" s="283"/>
      <c r="O120" s="283"/>
      <c r="P120" s="283"/>
      <c r="Q120" s="280"/>
      <c r="R120" s="281"/>
      <c r="S120" s="244"/>
    </row>
    <row r="121" customFormat="false" ht="15" hidden="false" customHeight="false" outlineLevel="0" collapsed="false">
      <c r="A121" s="278"/>
      <c r="B121" s="261"/>
      <c r="C121" s="279"/>
      <c r="D121" s="279"/>
      <c r="E121" s="261"/>
      <c r="F121" s="261"/>
      <c r="G121" s="261"/>
      <c r="H121" s="261"/>
      <c r="I121" s="261"/>
      <c r="J121" s="261"/>
      <c r="K121" s="280"/>
      <c r="L121" s="281"/>
      <c r="M121" s="282"/>
      <c r="N121" s="283"/>
      <c r="O121" s="283"/>
      <c r="P121" s="283"/>
      <c r="Q121" s="280"/>
      <c r="R121" s="281"/>
      <c r="S121" s="244"/>
    </row>
    <row r="122" customFormat="false" ht="15" hidden="false" customHeight="false" outlineLevel="0" collapsed="false">
      <c r="A122" s="278"/>
      <c r="B122" s="261"/>
      <c r="C122" s="279"/>
      <c r="D122" s="279"/>
      <c r="E122" s="261"/>
      <c r="F122" s="261"/>
      <c r="G122" s="261"/>
      <c r="H122" s="261"/>
      <c r="I122" s="261"/>
      <c r="J122" s="261"/>
      <c r="K122" s="280"/>
      <c r="L122" s="281"/>
      <c r="M122" s="282"/>
      <c r="N122" s="283"/>
      <c r="O122" s="283"/>
      <c r="P122" s="283"/>
      <c r="Q122" s="280"/>
      <c r="R122" s="281"/>
      <c r="S122" s="244"/>
    </row>
    <row r="123" customFormat="false" ht="15" hidden="false" customHeight="false" outlineLevel="0" collapsed="false">
      <c r="A123" s="284"/>
      <c r="B123" s="279"/>
      <c r="C123" s="279"/>
      <c r="D123" s="279"/>
      <c r="E123" s="279"/>
      <c r="F123" s="279"/>
      <c r="G123" s="279"/>
      <c r="H123" s="279"/>
      <c r="I123" s="279"/>
      <c r="J123" s="279"/>
      <c r="K123" s="285"/>
      <c r="L123" s="286"/>
      <c r="M123" s="287"/>
      <c r="N123" s="288"/>
      <c r="O123" s="288"/>
      <c r="P123" s="288"/>
      <c r="Q123" s="285"/>
      <c r="R123" s="286"/>
      <c r="S123" s="289"/>
    </row>
  </sheetData>
  <conditionalFormatting sqref="R2:R123">
    <cfRule type="containsText" priority="2" operator="containsText" text="ABERTO" dxfId="57">
      <formula>NOT(ISERROR(SEARCH("ABERTO",R2)))</formula>
    </cfRule>
    <cfRule type="containsText" priority="3" operator="containsText" text="FATURAR" dxfId="58">
      <formula>NOT(ISERROR(SEARCH("FATURAR",R2)))</formula>
    </cfRule>
    <cfRule type="containsText" priority="4" operator="containsText" text="FECHADO" dxfId="59">
      <formula>NOT(ISERROR(SEARCH("FECHADO",R2)))</formula>
    </cfRule>
  </conditionalFormatting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K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23" activeCellId="1" sqref="409:409 M23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0.42"/>
    <col collapsed="false" customWidth="true" hidden="false" outlineLevel="0" max="3" min="3" style="0" width="11.43"/>
    <col collapsed="false" customWidth="true" hidden="false" outlineLevel="0" max="6" min="6" style="0" width="18.14"/>
    <col collapsed="false" customWidth="true" hidden="false" outlineLevel="0" max="7" min="7" style="0" width="16.14"/>
    <col collapsed="false" customWidth="true" hidden="false" outlineLevel="0" max="8" min="8" style="0" width="19.57"/>
    <col collapsed="false" customWidth="true" hidden="false" outlineLevel="0" max="11" min="11" style="0" width="20.85"/>
  </cols>
  <sheetData>
    <row r="2" customFormat="false" ht="15" hidden="false" customHeight="false" outlineLevel="0" collapsed="false">
      <c r="A2" s="213" t="s">
        <v>7297</v>
      </c>
      <c r="B2" s="214" t="s">
        <v>7298</v>
      </c>
      <c r="C2" s="214" t="s">
        <v>7299</v>
      </c>
      <c r="D2" s="214" t="s">
        <v>7300</v>
      </c>
      <c r="E2" s="214" t="s">
        <v>7301</v>
      </c>
      <c r="F2" s="214" t="s">
        <v>9103</v>
      </c>
      <c r="G2" s="214" t="s">
        <v>7303</v>
      </c>
      <c r="H2" s="214" t="s">
        <v>7304</v>
      </c>
      <c r="I2" s="214" t="s">
        <v>9110</v>
      </c>
      <c r="J2" s="214" t="s">
        <v>9104</v>
      </c>
      <c r="K2" s="215" t="s">
        <v>9111</v>
      </c>
    </row>
    <row r="3" customFormat="false" ht="15" hidden="false" customHeight="false" outlineLevel="0" collapsed="false">
      <c r="A3" s="357" t="s">
        <v>7720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</row>
    <row r="4" customFormat="false" ht="15" hidden="false" customHeight="false" outlineLevel="0" collapsed="false">
      <c r="A4" s="216">
        <v>44929</v>
      </c>
      <c r="B4" s="217" t="s">
        <v>7574</v>
      </c>
      <c r="C4" s="217" t="s">
        <v>7318</v>
      </c>
      <c r="D4" s="217" t="s">
        <v>9112</v>
      </c>
      <c r="E4" s="218">
        <v>34606</v>
      </c>
      <c r="F4" s="217" t="s">
        <v>7576</v>
      </c>
      <c r="G4" s="217" t="s">
        <v>7577</v>
      </c>
      <c r="H4" s="217" t="s">
        <v>7361</v>
      </c>
      <c r="I4" s="217" t="s">
        <v>7579</v>
      </c>
      <c r="J4" s="217"/>
      <c r="K4" s="219">
        <v>397</v>
      </c>
    </row>
    <row r="5" customFormat="false" ht="15" hidden="false" customHeight="false" outlineLevel="0" collapsed="false">
      <c r="A5" s="216">
        <v>44930</v>
      </c>
      <c r="B5" s="217" t="s">
        <v>7555</v>
      </c>
      <c r="C5" s="217" t="s">
        <v>7307</v>
      </c>
      <c r="D5" s="217" t="s">
        <v>9113</v>
      </c>
      <c r="E5" s="218">
        <v>1635</v>
      </c>
      <c r="F5" s="217" t="s">
        <v>7583</v>
      </c>
      <c r="G5" s="217" t="s">
        <v>7321</v>
      </c>
      <c r="H5" s="217"/>
      <c r="I5" s="217" t="s">
        <v>7585</v>
      </c>
      <c r="J5" s="217"/>
      <c r="K5" s="219">
        <v>95</v>
      </c>
    </row>
    <row r="6" customFormat="false" ht="15" hidden="false" customHeight="false" outlineLevel="0" collapsed="false">
      <c r="A6" s="216">
        <v>44993</v>
      </c>
      <c r="B6" s="217" t="s">
        <v>7574</v>
      </c>
      <c r="C6" s="217" t="s">
        <v>7307</v>
      </c>
      <c r="D6" s="217" t="s">
        <v>9114</v>
      </c>
      <c r="E6" s="218">
        <v>34347</v>
      </c>
      <c r="F6" s="217" t="s">
        <v>7603</v>
      </c>
      <c r="G6" s="217" t="s">
        <v>7604</v>
      </c>
      <c r="H6" s="217" t="s">
        <v>7361</v>
      </c>
      <c r="I6" s="217" t="s">
        <v>7606</v>
      </c>
      <c r="J6" s="217"/>
      <c r="K6" s="219">
        <v>445</v>
      </c>
    </row>
    <row r="7" customFormat="false" ht="15" hidden="false" customHeight="false" outlineLevel="0" collapsed="false">
      <c r="A7" s="216">
        <v>45110</v>
      </c>
      <c r="B7" s="217" t="s">
        <v>7591</v>
      </c>
      <c r="C7" s="217" t="s">
        <v>7318</v>
      </c>
      <c r="D7" s="217" t="s">
        <v>9115</v>
      </c>
      <c r="E7" s="218">
        <v>19550</v>
      </c>
      <c r="F7" s="217" t="s">
        <v>7669</v>
      </c>
      <c r="G7" s="217" t="s">
        <v>7670</v>
      </c>
      <c r="H7" s="217" t="s">
        <v>9116</v>
      </c>
      <c r="I7" s="217" t="s">
        <v>7671</v>
      </c>
      <c r="J7" s="217"/>
      <c r="K7" s="219">
        <v>769.3</v>
      </c>
    </row>
    <row r="8" customFormat="false" ht="15" hidden="false" customHeight="false" outlineLevel="0" collapsed="false">
      <c r="A8" s="216">
        <v>45182</v>
      </c>
      <c r="B8" s="217" t="s">
        <v>7591</v>
      </c>
      <c r="C8" s="217" t="s">
        <v>7318</v>
      </c>
      <c r="D8" s="217" t="s">
        <v>7592</v>
      </c>
      <c r="E8" s="218">
        <v>16616</v>
      </c>
      <c r="F8" s="217" t="s">
        <v>7687</v>
      </c>
      <c r="G8" s="217" t="s">
        <v>7688</v>
      </c>
      <c r="H8" s="217" t="s">
        <v>9117</v>
      </c>
      <c r="I8" s="217" t="s">
        <v>7701</v>
      </c>
      <c r="J8" s="217"/>
      <c r="K8" s="219">
        <v>3676</v>
      </c>
    </row>
    <row r="9" customFormat="false" ht="15" hidden="false" customHeight="false" outlineLevel="0" collapsed="false">
      <c r="A9" s="216">
        <v>45246</v>
      </c>
      <c r="B9" s="217" t="s">
        <v>7591</v>
      </c>
      <c r="C9" s="217" t="s">
        <v>7307</v>
      </c>
      <c r="D9" s="217" t="s">
        <v>9118</v>
      </c>
      <c r="E9" s="218">
        <v>6637</v>
      </c>
      <c r="F9" s="217" t="s">
        <v>7722</v>
      </c>
      <c r="G9" s="217" t="s">
        <v>7723</v>
      </c>
      <c r="H9" s="217" t="s">
        <v>7311</v>
      </c>
      <c r="I9" s="217" t="s">
        <v>7733</v>
      </c>
      <c r="J9" s="217"/>
      <c r="K9" s="219">
        <v>432</v>
      </c>
    </row>
    <row r="10" customFormat="false" ht="15" hidden="false" customHeight="false" outlineLevel="0" collapsed="false">
      <c r="A10" s="216">
        <v>45252</v>
      </c>
      <c r="B10" s="217" t="s">
        <v>7306</v>
      </c>
      <c r="C10" s="217" t="s">
        <v>7318</v>
      </c>
      <c r="D10" s="217" t="s">
        <v>9119</v>
      </c>
      <c r="E10" s="218">
        <v>27278</v>
      </c>
      <c r="F10" s="217" t="s">
        <v>7755</v>
      </c>
      <c r="G10" s="217" t="s">
        <v>7756</v>
      </c>
      <c r="H10" s="217" t="s">
        <v>7316</v>
      </c>
      <c r="I10" s="217" t="s">
        <v>7758</v>
      </c>
      <c r="J10" s="217" t="s">
        <v>7759</v>
      </c>
      <c r="K10" s="219">
        <v>246.49</v>
      </c>
    </row>
    <row r="11" customFormat="false" ht="15" hidden="false" customHeight="false" outlineLevel="0" collapsed="false">
      <c r="A11" s="216">
        <v>45264</v>
      </c>
      <c r="B11" s="217" t="s">
        <v>7306</v>
      </c>
      <c r="C11" s="217" t="s">
        <v>7307</v>
      </c>
      <c r="D11" s="217" t="s">
        <v>9120</v>
      </c>
      <c r="E11" s="218" t="s">
        <v>821</v>
      </c>
      <c r="F11" s="217" t="s">
        <v>7740</v>
      </c>
      <c r="G11" s="217" t="s">
        <v>7741</v>
      </c>
      <c r="H11" s="217" t="s">
        <v>7330</v>
      </c>
      <c r="I11" s="217" t="s">
        <v>7778</v>
      </c>
      <c r="J11" s="217"/>
      <c r="K11" s="219">
        <v>278</v>
      </c>
    </row>
    <row r="12" customFormat="false" ht="15" hidden="false" customHeight="false" outlineLevel="0" collapsed="false">
      <c r="A12" s="216">
        <v>45264</v>
      </c>
      <c r="B12" s="217" t="s">
        <v>7306</v>
      </c>
      <c r="C12" s="217" t="s">
        <v>7307</v>
      </c>
      <c r="D12" s="217" t="s">
        <v>9121</v>
      </c>
      <c r="E12" s="218">
        <v>5908</v>
      </c>
      <c r="F12" s="217" t="s">
        <v>7784</v>
      </c>
      <c r="G12" s="217" t="s">
        <v>7785</v>
      </c>
      <c r="H12" s="217" t="s">
        <v>7361</v>
      </c>
      <c r="I12" s="217" t="s">
        <v>7787</v>
      </c>
      <c r="J12" s="217" t="s">
        <v>7788</v>
      </c>
      <c r="K12" s="219">
        <v>214</v>
      </c>
    </row>
    <row r="13" customFormat="false" ht="15" hidden="false" customHeight="false" outlineLevel="0" collapsed="false">
      <c r="A13" s="216">
        <v>45280</v>
      </c>
      <c r="B13" s="217" t="s">
        <v>7591</v>
      </c>
      <c r="C13" s="217" t="s">
        <v>9122</v>
      </c>
      <c r="D13" s="217" t="s">
        <v>7592</v>
      </c>
      <c r="E13" s="218">
        <v>23280</v>
      </c>
      <c r="F13" s="217" t="s">
        <v>7809</v>
      </c>
      <c r="G13" s="217" t="s">
        <v>7810</v>
      </c>
      <c r="H13" s="217" t="s">
        <v>7380</v>
      </c>
      <c r="I13" s="217"/>
      <c r="J13" s="217" t="s">
        <v>9123</v>
      </c>
      <c r="K13" s="219">
        <v>190</v>
      </c>
    </row>
    <row r="14" customFormat="false" ht="15" hidden="false" customHeight="false" outlineLevel="0" collapsed="false">
      <c r="A14" s="358" t="s">
        <v>9240</v>
      </c>
      <c r="B14" s="358"/>
      <c r="C14" s="358"/>
      <c r="D14" s="358"/>
      <c r="E14" s="358"/>
      <c r="F14" s="358"/>
      <c r="G14" s="358"/>
      <c r="H14" s="358"/>
      <c r="I14" s="358"/>
      <c r="J14" s="358"/>
      <c r="K14" s="359" t="n">
        <f aca="false">SUM(K4:K13)</f>
        <v>6742.79</v>
      </c>
    </row>
    <row r="15" customFormat="false" ht="15" hidden="false" customHeight="false" outlineLevel="0" collapsed="false">
      <c r="A15" s="360" t="s">
        <v>9126</v>
      </c>
      <c r="B15" s="360"/>
      <c r="C15" s="360"/>
      <c r="D15" s="360"/>
      <c r="E15" s="360"/>
      <c r="F15" s="360"/>
      <c r="G15" s="360"/>
      <c r="H15" s="360"/>
      <c r="I15" s="360"/>
      <c r="J15" s="360"/>
      <c r="K15" s="360"/>
    </row>
    <row r="16" customFormat="false" ht="15" hidden="false" customHeight="false" outlineLevel="0" collapsed="false">
      <c r="A16" s="216">
        <v>45329</v>
      </c>
      <c r="B16" s="217" t="s">
        <v>7867</v>
      </c>
      <c r="C16" s="217"/>
      <c r="D16" s="217" t="s">
        <v>7592</v>
      </c>
      <c r="E16" s="218">
        <v>3042</v>
      </c>
      <c r="F16" s="217" t="s">
        <v>7715</v>
      </c>
      <c r="G16" s="217" t="s">
        <v>7781</v>
      </c>
      <c r="H16" s="217"/>
      <c r="I16" s="217" t="s">
        <v>9124</v>
      </c>
      <c r="J16" s="217"/>
      <c r="K16" s="219">
        <v>45</v>
      </c>
    </row>
    <row r="17" customFormat="false" ht="15" hidden="false" customHeight="false" outlineLevel="0" collapsed="false">
      <c r="A17" s="216">
        <v>45349</v>
      </c>
      <c r="B17" s="217" t="s">
        <v>7306</v>
      </c>
      <c r="C17" s="217" t="s">
        <v>7318</v>
      </c>
      <c r="D17" s="217" t="s">
        <v>7892</v>
      </c>
      <c r="E17" s="218">
        <v>10359</v>
      </c>
      <c r="F17" s="217" t="s">
        <v>7893</v>
      </c>
      <c r="G17" s="217" t="s">
        <v>7894</v>
      </c>
      <c r="H17" s="217" t="s">
        <v>7895</v>
      </c>
      <c r="I17" s="217" t="s">
        <v>7897</v>
      </c>
      <c r="J17" s="217"/>
      <c r="K17" s="219">
        <v>193</v>
      </c>
    </row>
    <row r="18" customFormat="false" ht="15" hidden="false" customHeight="false" outlineLevel="0" collapsed="false">
      <c r="A18" s="216">
        <v>45404</v>
      </c>
      <c r="B18" s="217" t="s">
        <v>7306</v>
      </c>
      <c r="C18" s="217" t="s">
        <v>7307</v>
      </c>
      <c r="D18" s="217" t="s">
        <v>7971</v>
      </c>
      <c r="E18" s="218">
        <v>3140</v>
      </c>
      <c r="F18" s="217" t="s">
        <v>7972</v>
      </c>
      <c r="G18" s="217" t="s">
        <v>7973</v>
      </c>
      <c r="H18" s="217" t="s">
        <v>7361</v>
      </c>
      <c r="I18" s="217" t="s">
        <v>7975</v>
      </c>
      <c r="J18" s="217"/>
      <c r="K18" s="219">
        <v>624</v>
      </c>
    </row>
    <row r="19" customFormat="false" ht="15" hidden="false" customHeight="false" outlineLevel="0" collapsed="false">
      <c r="A19" s="216">
        <v>45419</v>
      </c>
      <c r="B19" s="217" t="s">
        <v>7306</v>
      </c>
      <c r="C19" s="217" t="s">
        <v>7318</v>
      </c>
      <c r="D19" s="217" t="s">
        <v>7986</v>
      </c>
      <c r="E19" s="218">
        <v>15164</v>
      </c>
      <c r="F19" s="217" t="s">
        <v>7987</v>
      </c>
      <c r="G19" s="217" t="s">
        <v>7988</v>
      </c>
      <c r="H19" s="217" t="s">
        <v>7989</v>
      </c>
      <c r="I19" s="217" t="s">
        <v>7991</v>
      </c>
      <c r="J19" s="217"/>
      <c r="K19" s="219">
        <v>491</v>
      </c>
    </row>
    <row r="20" customFormat="false" ht="15" hidden="false" customHeight="false" outlineLevel="0" collapsed="false">
      <c r="A20" s="216">
        <v>45484</v>
      </c>
      <c r="B20" s="217" t="s">
        <v>7306</v>
      </c>
      <c r="C20" s="217" t="s">
        <v>7318</v>
      </c>
      <c r="D20" s="217" t="s">
        <v>8025</v>
      </c>
      <c r="E20" s="218">
        <v>22187</v>
      </c>
      <c r="F20" s="217" t="s">
        <v>7726</v>
      </c>
      <c r="G20" s="217" t="s">
        <v>8026</v>
      </c>
      <c r="H20" s="217" t="s">
        <v>8027</v>
      </c>
      <c r="I20" s="217" t="s">
        <v>8028</v>
      </c>
      <c r="J20" s="217"/>
      <c r="K20" s="219">
        <v>1167</v>
      </c>
    </row>
    <row r="21" customFormat="false" ht="15" hidden="false" customHeight="false" outlineLevel="0" collapsed="false">
      <c r="A21" s="216">
        <v>45497</v>
      </c>
      <c r="B21" s="217" t="s">
        <v>7306</v>
      </c>
      <c r="C21" s="217" t="s">
        <v>7307</v>
      </c>
      <c r="D21" s="217" t="s">
        <v>8052</v>
      </c>
      <c r="E21" s="218">
        <v>9113</v>
      </c>
      <c r="F21" s="217" t="s">
        <v>7852</v>
      </c>
      <c r="G21" s="217" t="s">
        <v>8053</v>
      </c>
      <c r="H21" s="217" t="s">
        <v>7361</v>
      </c>
      <c r="I21" s="217" t="s">
        <v>8055</v>
      </c>
      <c r="J21" s="217" t="s">
        <v>8056</v>
      </c>
      <c r="K21" s="219">
        <v>247</v>
      </c>
    </row>
    <row r="22" customFormat="false" ht="15" hidden="false" customHeight="false" outlineLevel="0" collapsed="false">
      <c r="A22" s="216">
        <v>45532</v>
      </c>
      <c r="B22" s="217" t="s">
        <v>7591</v>
      </c>
      <c r="C22" s="217" t="s">
        <v>7307</v>
      </c>
      <c r="D22" s="217" t="s">
        <v>8092</v>
      </c>
      <c r="E22" s="218">
        <v>11568</v>
      </c>
      <c r="F22" s="217" t="s">
        <v>8093</v>
      </c>
      <c r="G22" s="217" t="s">
        <v>7371</v>
      </c>
      <c r="H22" s="217" t="s">
        <v>7411</v>
      </c>
      <c r="I22" s="217"/>
      <c r="J22" s="217" t="s">
        <v>8094</v>
      </c>
      <c r="K22" s="219">
        <v>434</v>
      </c>
    </row>
    <row r="23" customFormat="false" ht="15" hidden="false" customHeight="false" outlineLevel="0" collapsed="false">
      <c r="A23" s="216">
        <v>45624</v>
      </c>
      <c r="B23" s="217" t="s">
        <v>7306</v>
      </c>
      <c r="C23" s="217" t="s">
        <v>7307</v>
      </c>
      <c r="D23" s="217" t="s">
        <v>8203</v>
      </c>
      <c r="E23" s="218">
        <v>19054</v>
      </c>
      <c r="F23" s="217" t="s">
        <v>405</v>
      </c>
      <c r="G23" s="217" t="s">
        <v>8204</v>
      </c>
      <c r="H23" s="217" t="s">
        <v>7350</v>
      </c>
      <c r="I23" s="217" t="s">
        <v>8206</v>
      </c>
      <c r="J23" s="217" t="s">
        <v>8207</v>
      </c>
      <c r="K23" s="219">
        <v>742</v>
      </c>
    </row>
    <row r="24" customFormat="false" ht="15" hidden="false" customHeight="false" outlineLevel="0" collapsed="false">
      <c r="A24" s="216">
        <v>45642</v>
      </c>
      <c r="B24" s="217" t="s">
        <v>9125</v>
      </c>
      <c r="C24" s="217" t="s">
        <v>7318</v>
      </c>
      <c r="D24" s="217" t="s">
        <v>8231</v>
      </c>
      <c r="E24" s="218">
        <v>51</v>
      </c>
      <c r="F24" s="217" t="s">
        <v>7852</v>
      </c>
      <c r="G24" s="217" t="s">
        <v>8232</v>
      </c>
      <c r="H24" s="217" t="s">
        <v>7380</v>
      </c>
      <c r="I24" s="217" t="s">
        <v>8233</v>
      </c>
      <c r="J24" s="217" t="s">
        <v>7913</v>
      </c>
      <c r="K24" s="219">
        <v>842</v>
      </c>
    </row>
    <row r="25" customFormat="false" ht="15" hidden="false" customHeight="false" outlineLevel="0" collapsed="false">
      <c r="A25" s="358" t="s">
        <v>9128</v>
      </c>
      <c r="B25" s="358"/>
      <c r="C25" s="358"/>
      <c r="D25" s="358"/>
      <c r="E25" s="358"/>
      <c r="F25" s="358"/>
      <c r="G25" s="358"/>
      <c r="H25" s="358"/>
      <c r="I25" s="358"/>
      <c r="J25" s="358"/>
      <c r="K25" s="359" t="n">
        <f aca="false">SUM(K16:K24)</f>
        <v>4785</v>
      </c>
    </row>
    <row r="27" customFormat="false" ht="15" hidden="false" customHeight="false" outlineLevel="0" collapsed="false">
      <c r="K27" s="234"/>
    </row>
    <row r="29" customFormat="false" ht="15" hidden="false" customHeight="false" outlineLevel="0" collapsed="false">
      <c r="I29" s="235" t="s">
        <v>9128</v>
      </c>
      <c r="J29" s="235"/>
      <c r="K29" s="236" t="n">
        <f aca="false">SUM(K14)+K25</f>
        <v>11527.79</v>
      </c>
    </row>
  </sheetData>
  <mergeCells count="5">
    <mergeCell ref="A3:K3"/>
    <mergeCell ref="A14:J14"/>
    <mergeCell ref="A15:K15"/>
    <mergeCell ref="A25:J25"/>
    <mergeCell ref="I29:J29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DataMashup xmlns="http://schemas.microsoft.com/DataMashup" sqmid="f7077cca-2444-4ed8-b764-5d85cf06ce5e">AAAAAGcRAABQSwMEFAACAAgARUpOXeDPJaOmAAAA9wAAABIAHABDb25maWcvUGFja2FnZS54bWwgohgAKKAUAAAAAAAAAAAAAAAAAAAAAAAAAAAAhY+xDoIwGIRfhXSnLWAMIT9lcJWERGNcm1KhEQqhxfJuDj6SryBGUTfHu/suubtfb5BNbeNd5GBUp1MUYIo8qUVXKl2laLQnP0YZg4KLM6+kN8PaJJNRKaqt7RNCnHPYRbgbKhJSGpBjvt2JWrbcV9pYroVEn1b5v4UYHF5jWIiD1RoHMY0wBbK4kCv9JcJ58DP9MWEzNnYcJOutX+yBLBLI+wR7AFBLAwQUAAIACABFSk5d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UpOXTSSzDJfDgAAOC8AABMAHABGb3JtdWxhcy9TZWN0aW9uMS5tIKIYACigFAAAAAAAAAAAAAAAAAAAAAAAAAAAAOUaS2/jxvm+wP6HAXMIhWgVy/Zus9s6AK3HrhBbUiXtBqhtGGNpbE9CcRSS8j4MH9IcFg2QU9pLTt32EKRAT/sT9Mf6fTNDcoYcer0FeqoOFDmc+V7zvTkJm6dcRGSq/tu/v3/v/r3kksZsQT7xesPO6LA37AZT0u8NZsHUI3skZOk9Ar/PPyftFjngF5RQQc75/JLxWJDeqzkLCXuVsjgScuIo5hdsCSvlq9bXIv72TIhv/T4PWasjopRFaeJ7x8dJfHX8PGFxcswSWN5arM9E/A0Nj7ss+TYVq+OnB4PhbEa2t7Z3jg3a9PBsNAsG09arMFl6jSaJ1mHYJGm8Zo2mpCOjertFhvSKId3p5jey+Ts5F+ElJXMRxyylcpqD99PpJWMpSkAxdH00SNlyzyGk5lc8Wux5av7JzVGXpvTEpmGnRcaxWIorRihZxXwJsqMk5BHQAZTQM7b5lYaXQhPTyQcSvY4vRIK0zOgZSFGOpewZowsQn19PfZMc6blBGE7nNKRxsocyOikJabcFOhGyOSgFJcG4NwRINAEZhesI/r9bMxIzGi5h7xgwABMTSvzeFU+RfBDkBY0JIylfcVANuBdyzRXlhK4ovGxkrGmIObYFNRiToynOWUbIV40gmuRagsMfQFwEwz6MeUOxZKRP4+Xm3ZxTHDkUMSDAu87m/YJfCDIWSUpDHDkQIA++ABEWgxbUFul9t+YrikwLXAF6OY/55tfNP+XjdFiZADsPar9ii2JWny/JUxrTKAWSJPybkuwftkiXnfOIEeASJAhXoAkIE4lWUjWyXlKSbN6TK/aG+INoHq5B7wRI2iYE1iwFScEkRSb0GQAlfR7RUGECIRYynwFtybmIl0rss9crJkXv2ihT8NeF5FNYIzHeNJGhIARzBvKR6E9p9PpTsgIBkE9xhr5nqDmgMXGseEP8IDwpNQNDZUdNTMa8fJ9r3ld2v2aeSyfqQFYVpGamrTY1kyrKVAesqmJy5oKmzJ5pKZ45SyvhPR7doh73zNDwFDxVmp6OASkqpRUUghbpBAed5wfBhIxIf3Awm4xIt0e6wSwg/uaXMOVLUKPFGi4JW1LQKaWWyMkBX3JwKHv4wFrBYtGlrxMfH2bgI1t4UzzJzRmKl34D3P2D9i6YkRGZOsoLKRMApeFhCuEpoim/AkXkaEXwRIR05nag6osQ/GgLA9THByZbNscw9sjTBi5poPG4209KHm4iXia+wt8kjM4vyVEPQmiUgKGdwFyvtVqce4RGC2ILA4MLI0uxADfLFicN8uWeIUiNV5vuIewkit7tXA3immhpIDntwgr40nGqiO1lXktRvb8+P2dxDlo9+jbiahwGHmNl47BDgQx/ar+6PNr8Y8nn0mWMN+8uQBkTrSUg1a4AMnNkoCaKCd+kRdKezfW0VMeL85ZclPhHmhGIfNq2cFzTCAYFsuaxhJAjUqPyXiMsMJTRXXuYBWRBwLupjpSUgkoeXXphEaMZ8Y8QmFQNWMm8RonwTPJ0xdBR38KCjT+jrik9Gk5oq03H2+3idqe43fWsAKa2MSPAsUk1JAK8Gcao/Xgt/Z1kM3df/JwcaSJOyB++lNmdNAdcAyGLL/38fQMneB5JL1lkrGJhwrLH9onhUCUSzUKw4DK4xQMgcc5M8mGEvdI82EwC6fJlXyfBQP1Wk7SbZBClj3ZbGEEblfxPOSQZ7Cbrzb8XGKejRMhoI5SuH3AIOZM1+BGg49oLPu+0npCDYH97lzwgz1gUc8yppjy80inNz93B0xEZj6az4OCJylAguqbaqABTkCQAc/OvCKInJJqdkGMCh3Hcm/UOev3RsPeEbLe/IA/bD8nDncegt4WSCrk/Lg0tSS1zYcV+2nsWiVTyJrN/ysH5FJw2rWWNfL7c5ynkCGnyNU8vfXOWVtonuRUYWWwvgfQ2XWdupnMJqf+DFzQUMfHHMQOvfoWSWBQxmYC4V9J7q7jUiTmNczASgFpfVW1DTLgf6yQVS/6GzmlVoSFiFg/4GyQqL4DJKnYg/BLThbLLu+erFThZS14NlEVv2pkMNm83P0DgBXXodQfdURaDst+MLbssxCgB6oa8gIVVSZAmdE7RcqT5SLT5rpX24EkZR5dfQVlQMLIKefrBRRORrkMB8WslbqXKTKNIF1I5+c5TdMKyEoNyTSG/NH6dkXe9dUMEvI5fcljpeQ0FQtaPDsq2FVUu8Ai0QJGBb980LPgKvOfZwKVKqZzrNq5LGhCcQz6i6SipgpJtw0Ji/W4TlA/jGbuGM82GsqXam+4U5m363J2T8sRd98Tdk0wmHyLXZLCIDZFtSUeTzXukEwRpKFNTiZglmTpKKRZib5yYcSALUrndlyLohEEllpl9nYeo+oBrT9OGHlfTk4dPcEcsgggSK6qTjliWohD4l7ArXhYxNEdqgi5lFhraC/qGC2d+UYs38+MasNw8rzfs9ia9zduRSkftl1kQcb1zjKEmmC4bKMFqcAwpetqXFaCoK0sTP9/zW7JZi/db01rHvlTC+o3hqq7NrZT6NI7FCtPOolC7sTKLi3gNzB1g4pD8cc3OYisxexqL9cp3COBOVN/YhXjBgdxA7bWXZzxivpaWiFP/tIlslFOXUYzFT5DMGShBdHFz0zjS8NCnEK9hsljXwJAcQFIvs7s8/Sh6CBegs2aSo/YJDZEnMtnpSoYn7Lylq018hPRlrVsrh2LBwMS7jDxfJaVmjBEOsOFiNoCKgj5LbXqv2HydKpEXDTV88t1b1nSQXKdAMsvp8zhJtYiwgZFkRXWx+xMWgZQy5TVJsjdWSUXzJmuKikoU5YYhLazo1WBJovio44seLDdSSmI2mxKKgDq5B1cU/KKaZO1B/nCK9Rr6XjXJ2JvSTllaVqiUVKNyQpoJ0Za0FhU1xJeJxSmFEqcFO276y5pFDjlk2tFFn7Nw0XqesKHydJmFPGqRzmiCbhSTtOBwfDAIusETMAw0f52GsrzdekYTrJEIW5IljedUVg3PaLx4SWNG/AmDuuHKaIyBI6UXNKIqnCqgWbESXNDYdj1F/loWrS2Fvma1WpkZk+xMv/ImL8vMFzmsPF3AjbEh+XbqaeW/OBkT3+fjKWRvkMPcYe50PJgMZneeHjwdHPTuPHs2+ro3geRL8WolJ5W8X0YwzGpk103nJjbAynzQoC5LWQp1C+zJEpJE1YgXkVSaJfbIiUC3gMabbn6bR9hLYfhdJqb8gchbrAQSvxWtIBgDe6IDMYJl2W6ZZ0kuCmY6HUxnmx+HnUEAsUHn5vaokWrWgRlNNm+Dw95wNiqAmGM6QVS1DLYTbQwWA7qPWRZwfdpsEFIwbqTORT3gbhroOAaCrLQ9KllLjTHabj73NdLUQHCnALBIm+VdUY8VfE3YKqRz5njohIxGprKeylKxRVoEnVfL00/6wYrxRtJT+M47UWZg3WcgBWbLPCdF5RW1SF3u+SPwn9YC1v7/Q7CcmmsSX2iqQ3kz3TU11qujyIqBH6Lrw45F0ojUZo7FqQeVZWgANH7GzwGdw/5zqMD6g4zjkiqW97u0RhfZxajbJ2ZtgBJwFel9g0yZ73itlvcnTyoTXDZv5fUHef2bvH4vr3+R15/k9Wd5/UVe/yyvP8rrXyHZb5S8So3f1tWlez8/GD4l6NotvsMOf9zOTrLp9a7iIx+e58GUPG5vPSL7jz17xGuYz+0tcjgajvqb76eDTkBetL3SWxjJA24GkXxGgv3dLc8e14M68pMC5bZNwbaXx2TSfvjVC8RKZpOBpsGrvKwSYGMut6zwl7Vu6gU1qdC581mw3y4RuyPZam872MLpj1yzH3l3U1VlQarb4SzisvT0d/J4wpwlia7dpqDjofySr77iFpkmFHX6W2ow7Kt0E9t8Mu5h8yorLEE08gV+P1MzAPP+684lRMM5DKoFeAjF9+cNsvelo0t87W2hiWNXmswbaPLZc95BUUTHSB8F8npAlCPPtWJ19uXmNFvkTHGrSf+JZbJH+P1XYVOZQiEiNXJiG3T2xTTXH438dMqWp+MY6pZXueMrd/kctOjK3AIpxXyqaHJviu/CWoLSb59O6EsAkXc3K54mR3S9BV7TanaWYG27YRUAys1Se731ANOR7F6yonORjNZjqIXwYwZP7u7jFEFZxJA25+d3DX1Xu093xKgk+BGgLV+ibNaJtbD6UsprKGO9lGwVtZFnn8cMQKmM3eYSHHE2TTNYt/VMnabqMkV1skKf6Cn6CKa7+kIdVpJlc5NAUkfxOz5kFxHHQlqJE8oi8gw/fr2PoRYyv4vnXSdXG6HM03/RSHDSb3cM3IV23kIxm0eK2g+1kCzWZJvPBd9q5mRYtPyG4krU1jHqUJCLnlK/SknKPJFi1BDmkZY8GbcHXQJ1Z1qFlG0IdaeFSrm2/ar+6I1RnN3WBQXVg/iyRIUTqG+5ILM27LUp5ibJJ0qiSh18+UUheSGJdXbwy9jyxn1ZeqXujPt97pgmDE8oxt01uOe5dRKiC5h4BCm4i0L3vmU8qW4qNpkjqwslO9IVjFJ1XUpQ7VI37+vjS+rr7HR9BjSm8tO6Z1iJ9MkwZc38EilNb7v9+IvH48M2/LziyWvqVXG2XFYshcrdNO7f49Et6M2zU/ZOVw7UzkDnKIzFhOKJFBZSeXDym807wl7BUgZ5kTpJa59ZwoiqDth21jG6+PycbeP6CL8f7HkzCS47mYQnU7MjMEbI/UQeg/H/906u1CIuf0PYbunDanhCNtUuXR/RxQw0Fag8xZFUuU6vmMkzk7e6ruys1f+zs8pEbXSiO5PNTzOoiZ6QvoixiagahOwNxVMRl3n4JHiK8EIUqpmk9Co/+buQJ+vUqWpsSG7ehfN1KIo2WW4DwQUPmds4c2mZm1rIsFyfuV4Yo04Ldtfp+nNDfh7SQfHv/wNQSwECLQAUAAIACABFSk5d4M8lo6YAAAD3AAAAEgAAAAAAAAAAAAAAAAAAAAAAQ29uZmlnL1BhY2thZ2UueG1sUEsBAi0AFAACAAgARUpOXQ/K6aukAAAA6QAAABMAAAAAAAAAAAAAAAAA8gAAAFtDb250ZW50X1R5cGVzXS54bWxQSwECLQAUAAIACABFSk5dNJLMMl8OAAA4LwAAEwAAAAAAAAAAAAAAAADjAQAARm9ybXVsYXMvU2VjdGlvbjEubVBLBQYAAAAAAwADAMIAAACPEAAAAAARAQAA77u/PD94bWwgdmVyc2lvbj0iMS4wIiBlbmNvZGluZz0idXRmLTgiPz48UGVybWlzc2lvbkxpc3QgeG1sbnM6eHNpPSJodHRwOi8vd3d3LnczLm9yZy8yMDAxL1hNTFNjaGVtYS1pbnN0YW5jZSIgeG1sbnM6eHNkPSJodHRwOi8vd3d3LnczLm9yZy8yMDAxL1hNTFNjaGVtYSI+PENhbkV2YWx1YXRlRnV0dXJlUGFja2FnZXM+ZmFsc2U8L0NhbkV2YWx1YXRlRnV0dXJlUGFja2FnZXM+PEZpcmV3YWxsRW5hYmxlZD5mYWxzZTwvRmlyZXdhbGxFbmFibGVkPjwvUGVybWlzc2lvbkxpc3Q+sTYAAAAAAACPNgAA77u/PD94bWwgdmVyc2lvbj0iMS4wIiBlbmNvZGluZz0idXRmLTgiPz48TG9jYWxQYWNrYWdlTWV0YWRhdGFGaWxlIHhtbG5zOnhzaT0iaHR0cDovL3d3dy53My5vcmcvMjAwMS9YTUxTY2hlbWEtaW5zdGFuY2UiIHhtbG5zOnhzZD0iaHR0cDovL3d3dy53My5vcmcvMjAwMS9YTUxTY2hlbWEiPjxJdGVtcz48SXRlbT48SXRlbUxvY2F0aW9uPjxJdGVtVHlwZT5BbGxGb3JtdWxhczwvSXRlbVR5cGU+PEl0ZW1QYXRoIC8+PC9JdGVtTG9jYXRpb24+PFN0YWJsZUVudHJpZXM+PEVudHJ5IFR5cGU9IlJlbGF0aW9uc2hpcHMiIFZhbHVlPSJzQUFBQUFBPT0iIC8+PC9TdGFibGVFbnRyaWVzPjwvSXRlbT48SXRlbT48SXRlbUxvY2F0aW9uPjxJdGVtVHlwZT5Gb3JtdWxhPC9JdGVtVHlwZT48SXRlbVBhdGg+U2VjdGlvbjEvRU5DT01FTkRBUyUyMEZFSVRBUzwvSXRlbVBhdGg+PC9JdGVtTG9jYXRpb24+PFN0YWJsZUVudHJpZXM+PEVudHJ5IFR5cGU9IklzUHJpdmF0ZSIgVmFsdWU9ImwwIiAvPjxFbnRyeSBUeXBlPSJRdWVyeUlEIiBWYWx1ZT0iczcxNDAzYmFiLTdlZTEtNDJiNy1hMjZhLWE0Yjg3NGRmM2JhNiIgLz48RW50cnkgVHlwZT0iRmlsbEVuYWJsZWQiIFZhbHVlPSJsMSIgLz48RW50cnkgVHlwZT0iTmF2aWdhdGlvblN0ZXBOYW1lIiBWYWx1ZT0ic05hdmVnYcOnw6NvIiAvPjxFbnRyeSBUeXBlPSJOYW1lVXBkYXRlZEFmdGVyRmlsbCIgVmFsdWU9ImwwIiAvPjxFbnRyeSBUeXBlPSJSZXN1bHRUeXBlIiBWYWx1ZT0ic1RhYmxlIiAvPjxFbnRyeSBUeXBlPSJCdWZmZXJOZXh0UmVmcmVzaCIgVmFsdWU9ImwxIiAvPjxFbnRyeSBUeXBlPSJGaWxsVGFyZ2V0IiBWYWx1ZT0ic0VOQ09NRU5EQVNfRkVJVEFTIiAvPjxFbnRyeSBUeXBlPSJGaWxsZWRDb21wbGV0ZVJlc3VsdFRvV29ya3NoZWV0IiBWYWx1ZT0ibDEiIC8+PEVudHJ5IFR5cGU9IkZpbGxUb0RhdGFNb2RlbEVuYWJsZWQiIFZhbHVlPSJsMCIgLz48RW50cnkgVHlwZT0iRmlsbE9iamVjdFR5cGUiIFZhbHVlPSJzVGFibGUiIC8+PEVudHJ5IFR5cGU9IkZpbGxFcnJvckNvdW50IiBWYWx1ZT0ibDAiIC8+PEVudHJ5IFR5cGU9IkZpbGxMYXN0VXBkYXRlZCIgVmFsdWU9ImQyMDI2LTEwLTEyVDE1OjAyOjQwLjU2NjAzMTRaIiAvPjxFbnRyeSBUeXBlPSJGaWxsRXJyb3JDb2RlIiBWYWx1ZT0ic1Vua25vd24iIC8+PEVudHJ5IFR5cGU9IkZpbGxDb3VudCIgVmFsdWU9ImwzMjk4IiAvPjxFbnRyeSBUeXBlPSJGaWxsQ29sdW1uVHlwZXMiIFZhbHVlPSJzQmdZR0JnWUdCZ1lKQ1E9PSIgLz48RW50cnkgVHlwZT0iQWRkZWRUb0RhdGFNb2RlbCIgVmFsdWU9ImwwIiAvPjxFbnRyeSBUeXBlPSJGaWxsQ29sdW1uTmFtZXMiIFZhbHVlPSJzWyZxdW90O0NvZEFORiZxdW90OywmcXVvdDtOb21lIEZhcm3DoWNpYSZxdW90OywmcXVvdDtNb3JhZGEmcXVvdDssJnF1b3Q7Q8OzZGlnbyBQb3N0YWwmcXVvdDssJnF1b3Q7TG9jYWxpZGFkZSBQb3N0YWwmcXVvdDssJnF1b3Q7Q29kLiBFcXVpcGFtZW50byZxdW90OywmcXVvdDtEZXNjcmnDp8OjbyZxdW90OywmcXVvdDtTTiBFcXVpcGFtZW50byZxdW90OywmcXVvdDtEYXRhIEV4cGVkacOnw6NvJnF1b3Q7LCZxdW90O0ZpbSBHYXJhbnRpYSZxdW90O10iIC8+PEVudHJ5IFR5cGU9IkZpbGxTdGF0dXMiIFZhbHVlPSJzQ29tcGxldGUiIC8+PEVudHJ5IFR5cGU9IlJlbGF0aW9uc2hpcEluZm9Db250YWluZXIiIFZhbHVlPSJzeyZxdW90O2NvbHVtbkNvdW50JnF1b3Q7OjEwLCZxdW90O2tleUNvbHVtbk5hbWVzJnF1b3Q7OltdLCZxdW90O3F1ZXJ5UmVsYXRpb25zaGlwcyZxdW90OzpbXSwmcXVvdDtjb2x1bW5JZGVudGl0aWVzJnF1b3Q7OlsmcXVvdDtTZWN0aW9uMS9FTkNPTUVOREFTIEZFSVRBUy9UaXBvIEZpbmFsIERlZmluaWRvLntDb2RBTkYsMH0mcXVvdDssJnF1b3Q7U2VjdGlvbjEvRU5DT01FTkRBUyBGRUlUQVMvVGlwbyBGaW5hbCBEZWZpbmlkby57Tm9tZSBGYXJtw6FjaWEsMX0mcXVvdDssJnF1b3Q7U2VjdGlvbjEvRU5DT01FTkRBUyBGRUlUQVMvVGlwbyBGaW5hbCBEZWZpbmlkby57TW9yYWRhLDJ9JnF1b3Q7LCZxdW90O1NlY3Rpb24xL0VOQ09NRU5EQVMgRkVJVEFTL1RpcG8gRmluYWwgRGVmaW5pZG8ue0PDs2RpZ28gUG9zdGFsLDN9JnF1b3Q7LCZxdW90O1NlY3Rpb24xL0VOQ09NRU5EQVMgRkVJVEFTL1RpcG8gRmluYWwgRGVmaW5pZG8ue0xvY2FsaWRhZGUgUG9zdGFsLDR9JnF1b3Q7LCZxdW90O1NlY3Rpb24xL0VOQ09NRU5EQVMgRkVJVEFTL1RpcG8gRmluYWwgRGVmaW5pZG8ue0NvZC4gRXF1aXBhbWVudG8sNX0mcXVvdDssJnF1b3Q7U2VjdGlvbjEvRU5DT01FTkRBUyBGRUlUQVMvVGlwbyBGaW5hbCBEZWZpbmlkby57RGVzY3Jpw6fDo28sNn0mcXVvdDssJnF1b3Q7U2VjdGlvbjEvRU5DT01FTkRBUyBGRUlUQVMvVGlwbyBGaW5hbCBEZWZpbmlkby57U04gRXF1aXBhbWVudG8sN30mcXVvdDssJnF1b3Q7U2VjdGlvbjEvRU5DT01FTkRBUyBGRUlUQVMvVGlwbyBGaW5hbCBEZWZpbmlkby57RGF0YSBFeHBlZGnDp8Ojbyw4fSZxdW90OywmcXVvdDtTZWN0aW9uMS9FTkNPTUVOREFTIEZFSVRBUy9UaXBvIEZpbmFsIERlZmluaWRvLntGaW0gR2FyYW50aWEsOX0mcXVvdDtdLCZxdW90O0NvbHVtbkNvdW50JnF1b3Q7OjEwLCZxdW90O0tleUNvbHVtbk5hbWVzJnF1b3Q7OltdLCZxdW90O0NvbHVtbklkZW50aXRpZXMmcXVvdDs6WyZxdW90O1NlY3Rpb24xL0VOQ09NRU5EQVMgRkVJVEFTL1RpcG8gRmluYWwgRGVmaW5pZG8ue0NvZEFORiwwfSZxdW90OywmcXVvdDtTZWN0aW9uMS9FTkNPTUVOREFTIEZFSVRBUy9UaXBvIEZpbmFsIERlZmluaWRvLntOb21lIEZhcm3DoWNpYSwxfSZxdW90OywmcXVvdDtTZWN0aW9uMS9FTkNPTUVOREFTIEZFSVRBUy9UaXBvIEZpbmFsIERlZmluaWRvLntNb3JhZGEsMn0mcXVvdDssJnF1b3Q7U2VjdGlvbjEvRU5DT01FTkRBUyBGRUlUQVMvVGlwbyBGaW5hbCBEZWZpbmlkby57Q8OzZGlnbyBQb3N0YWwsM30mcXVvdDssJnF1b3Q7U2VjdGlvbjEvRU5DT01FTkRBUyBGRUlUQVMvVGlwbyBGaW5hbCBEZWZpbmlkby57TG9jYWxpZGFkZSBQb3N0YWwsNH0mcXVvdDssJnF1b3Q7U2VjdGlvbjEvRU5DT01FTkRBUyBGRUlUQVMvVGlwbyBGaW5hbCBEZWZpbmlkby57Q29kLiBFcXVpcGFtZW50byw1fSZxdW90OywmcXVvdDtTZWN0aW9uMS9FTkNPTUVOREFTIEZFSVRBUy9UaXBvIEZpbmFsIERlZmluaWRvLntEZXNjcmnDp8Ojbyw2fSZxdW90OywmcXVvdDtTZWN0aW9uMS9FTkNPTUVOREFTIEZFSVRBUy9UaXBvIEZpbmFsIERlZmluaWRvLntTTiBFcXVpcGFtZW50byw3fSZxdW90OywmcXVvdDtTZWN0aW9uMS9FTkNPTUVOREFTIEZFSVRBUy9UaXBvIEZpbmFsIERlZmluaWRvLntEYXRhIEV4cGVkacOnw6NvLDh9JnF1b3Q7LCZxdW90O1NlY3Rpb24xL0VOQ09NRU5EQVMgRkVJVEFTL1RpcG8gRmluYWwgRGVmaW5pZG8ue0ZpbSBHYXJhbnRpYSw5fSZxdW90O10sJnF1b3Q7UmVsYXRpb25zaGlwSW5mbyZxdW90OzpbXX0iIC8+PC9TdGFibGVFbnRyaWVzPjwvSXRlbT48SXRlbT48SXRlbUxvY2F0aW9uPjxJdGVtVHlwZT5Gb3JtdWxhPC9JdGVtVHlwZT48SXRlbVBhdGg+U2VjdGlvbjEvRU5DT01FTkRBUyUyMEZFSVRBUy9PcmlnZW08L0l0ZW1QYXRoPjwvSXRlbUxvY2F0aW9uPjxTdGFibGVFbnRyaWVzIC8+PC9JdGVtPjxJdGVtPjxJdGVtTG9jYXRpb24+PEl0ZW1UeXBlPkZvcm11bGE8L0l0ZW1UeXBlPjxJdGVtUGF0aD5TZWN0aW9uMS9FTkNPTUVOREFTJTIwRkVJVEFTL0VOQ09NRU5EQVMlMjBGRUlUQVNfU2hlZXQ8L0l0ZW1QYXRoPjwvSXRlbUxvY2F0aW9uPjxTdGFibGVFbnRyaWVzIC8+PC9JdGVtPjxJdGVtPjxJdGVtTG9jYXRpb24+PEl0ZW1UeXBlPkZvcm11bGE8L0l0ZW1UeXBlPjxJdGVtUGF0aD5TZWN0aW9uMS9FTkNPTUVOREFTJTIwRkVJVEFTL0NhYmUlQzMlQTdhbGhvcyUyMFByb21vdmlkb3M8L0l0ZW1QYXRoPjwvSXRlbUxvY2F0aW9uPjxTdGFibGVFbnRyaWVzIC8+PC9JdGVtPjxJdGVtPjxJdGVtTG9jYXRpb24+PEl0ZW1UeXBlPkZvcm11bGE8L0l0ZW1UeXBlPjxJdGVtUGF0aD5TZWN0aW9uMS9HbGludHRfUGVkaWRvczwvSXRlbVBhdGg+PC9JdGVtTG9jYXRpb24+PFN0YWJsZUVudHJpZXM+PEVudHJ5IFR5cGU9IklzUHJpdmF0ZSIgVmFsdWU9ImwwIiAvPjxFbnRyeSBUeXBlPSJRdWVyeUlEIiBWYWx1ZT0iczNjZDMyZjFhLTJhMTUtNGMwNC05MWEzLTM2YzI2M2M2ZTIyYyIgLz48RW50cnkgVHlwZT0iQnVmZmVyTmV4dFJlZnJlc2giIFZhbHVlPSJsMSIgLz48RW50cnkgVHlwZT0iUmVzdWx0VHlwZSIgVmFsdWU9InNFeGNlcHRpb24iIC8+PEVudHJ5IFR5cGU9Ik5hbWVVcGRhdGVkQWZ0ZXJGaWxsIiBWYWx1ZT0ibDAiIC8+PEVudHJ5IFR5cGU9Ik5hdmlnYXRpb25TdGVwTmFtZSIgVmFsdWU9InNOYXZlZ2HDp8OjbyIgLz48RW50cnkgVHlwZT0iRmlsbEVuYWJsZWQiIFZhbHVlPSJsMSIgLz48RW50cnkgVHlwZT0iRmlsbFRhcmdldCIgVmFsdWU9InNUYWJlbGFfUGVkaWRvcyIgLz48RW50cnkgVHlwZT0iRmlsbGVkQ29tcGxldGVSZXN1bHRUb1dvcmtzaGVldCIgVmFsdWU9ImwxIiAvPjxFbnRyeSBUeXBlPSJGaWxsVGFyZ2V0TmFtZUN1c3RvbWl6ZWQiIFZhbHVlPSJsMSIgLz48RW50cnkgVHlwZT0iUmVjb3ZlcnlUYXJnZXRDb2x1bW4iIFZhbHVlPSJsMSIgLz48RW50cnkgVHlwZT0iUmVjb3ZlcnlUYXJnZXRTaGVldCIgVmFsdWU9InNHbGludHRfUGVkaWRvcyIgLz48RW50cnkgVHlwZT0iUmVjb3ZlcnlUYXJnZXRSb3ciIFZhbHVlPSJsMSIgLz48RW50cnkgVHlwZT0iRmlsbFRvRGF0YU1vZGVsRW5hYmxlZCIgVmFsdWU9ImwwIiAvPjxFbnRyeSBUeXBlPSJGaWxsT2JqZWN0VHlwZSIgVmFsdWU9InNUYWJsZSIgLz48RW50cnkgVHlwZT0iRmlsbEVycm9yQ291bnQiIFZhbHVlPSJsMCIgLz48RW50cnkgVHlwZT0iRmlsbExhc3RVcGRhdGVkIiBWYWx1ZT0iZDIwMjYtMTAtMTRUMDg6MTg6MTEuMDQ4MTA2NVoiIC8+PEVudHJ5IFR5cGU9IkZpbGxDb2x1bW5UeXBlcyIgVmFsdWU9InNDUVlHQmdZR0JnWUciIC8+PEVudHJ5IFR5cGU9IkZpbGxDb2x1bW5OYW1lcyIgVmFsdWU9InNbJnF1b3Q7RGF0YSZxdW90OywmcXVvdDtQZWRpZG8mcXVvdDssJnF1b3Q7VGlwbyZxdW90OywmcXVvdDtSZWYuUGVkaWRvIEdsaW50dCZxdW90OywmcXVvdDtDb2QuQU5GJnF1b3Q7LCZxdW90O0Zhcm3DoWNpYSZxdW90OywmcXVvdDtMb2NhbGlkYWRlJnF1b3Q7LCZxdW90O0VxdWlwYW1lbnRvJnF1b3Q7LCZxdW90O0F2YXJpYSZxdW90O10iIC8+PEVudHJ5IFR5cGU9IkZpbGxFcnJvckNvZGUiIFZhbHVlPSJzVW5rbm93biIgLz48RW50cnkgVHlwZT0iRmlsbFN0YXR1cyIgVmFsdWU9InNDb21wbGV0ZSIgLz48RW50cnkgVHlwZT0iRmlsbENvdW50IiBWYWx1ZT0ibDYzIiAvPjxFbnRyeSBUeXBlPSJBZGRlZFRvRGF0YU1vZGVsIiBWYWx1ZT0ibDAiIC8+PEVudHJ5IFR5cGU9IlJlbGF0aW9uc2hpcEluZm9Db250YWluZXIiIFZhbHVlPSJzeyZxdW90O2NvbHVtbkNvdW50JnF1b3Q7OjksJnF1b3Q7a2V5Q29sdW1uTmFtZXMmcXVvdDs6WyZxdW90O1JlZi5QZWRpZG8gR2xpbnR0JnF1b3Q7XSwmcXVvdDtxdWVyeVJlbGF0aW9uc2hpcHMmcXVvdDs6W10sJnF1b3Q7Y29sdW1uSWRlbnRpdGllcyZxdW90OzpbJnF1b3Q7U2VjdGlvbjEvR2xpbnR0X1BlZGlkb3MvVW5pckNvbUhpc3Rvcmljby57RGF0YSwwfSZxdW90OywmcXVvdDtTZWN0aW9uMS9HbGludHRfUGVkaWRvcy9VbmlyQ29tSGlzdG9yaWNvLntQZWRpZG8sMX0mcXVvdDssJnF1b3Q7U2VjdGlvbjEvR2xpbnR0X1BlZGlkb3MvVW5pckNvbUhpc3Rvcmljby57VGlwbywyfSZxdW90OywmcXVvdDtTZWN0aW9uMS9HbGludHRfUGVkaWRvcy9VbmlyQ29tSGlzdG9yaWNvLntSZWYuUGVkaWRvIEdsaW50dCwzfSZxdW90OywmcXVvdDtTZWN0aW9uMS9HbGludHRfUGVkaWRvcy9WYWxvciBTdWJzdGl0dcOtZG8ue0NvZC5BTkYsNH0mcXVvdDssJnF1b3Q7U2VjdGlvbjEvR2xpbnR0X1BlZGlkb3MvVW5pckNvbUhpc3Rvcmljby57RmFybcOhY2lhLDV9JnF1b3Q7LCZxdW90O1NlY3Rpb24xL0dsaW50dF9QZWRpZG9zL1VuaXJDb21IaXN0b3JpY28ue0xvY2FsaWRhZGUsNn0mcXVvdDssJnF1b3Q7U2VjdGlvbjEvR2xpbnR0X1BlZGlkb3MvVW5pckNvbUhpc3Rvcmljby57RXF1aXBhbWVudG8sN30mcXVvdDssJnF1b3Q7U2VjdGlvbjEvR2xpbnR0X1BlZGlkb3MvVW5pckNvbUhpc3Rvcmljby57QXZhcmlhLDh9JnF1b3Q7XSwmcXVvdDtDb2x1bW5Db3VudCZxdW90Ozo5LCZxdW90O0tleUNvbHVtbk5hbWVzJnF1b3Q7OlsmcXVvdDtSZWYuUGVkaWRvIEdsaW50dCZxdW90O10sJnF1b3Q7Q29sdW1uSWRlbnRpdGllcyZxdW90OzpbJnF1b3Q7U2VjdGlvbjEvR2xpbnR0X1BlZGlkb3MvVW5pckNvbUhpc3Rvcmljby57RGF0YSwwfSZxdW90OywmcXVvdDtTZWN0aW9uMS9HbGludHRfUGVkaWRvcy9VbmlyQ29tSGlzdG9yaWNvLntQZWRpZG8sMX0mcXVvdDssJnF1b3Q7U2VjdGlvbjEvR2xpbnR0X1BlZGlkb3MvVW5pckNvbUhpc3Rvcmljby57VGlwbywyfSZxdW90OywmcXVvdDtTZWN0aW9uMS9HbGludHRfUGVkaWRvcy9VbmlyQ29tSGlzdG9yaWNvLntSZWYuUGVkaWRvIEdsaW50dCwzfSZxdW90OywmcXVvdDtTZWN0aW9uMS9HbGludHRfUGVkaWRvcy9WYWxvciBTdWJzdGl0dcOtZG8ue0NvZC5BTkYsNH0mcXVvdDssJnF1b3Q7U2VjdGlvbjEvR2xpbnR0X1BlZGlkb3MvVW5pckNvbUhpc3Rvcmljby57RmFybcOhY2lhLDV9JnF1b3Q7LCZxdW90O1NlY3Rpb24xL0dsaW50dF9QZWRpZG9zL1VuaXJDb21IaXN0b3JpY28ue0xvY2FsaWRhZGUsNn0mcXVvdDssJnF1b3Q7U2VjdGlvbjEvR2xpbnR0X1BlZGlkb3MvVW5pckNvbUhpc3Rvcmljby57RXF1aXBhbWVudG8sN30mcXVvdDssJnF1b3Q7U2VjdGlvbjEvR2xpbnR0X1BlZGlkb3MvVW5pckNvbUhpc3Rvcmljby57QXZhcmlhLDh9JnF1b3Q7XSwmcXVvdDtSZWxhdGlvbnNoaXBJbmZvJnF1b3Q7OltdfSIgLz48L1N0YWJsZUVudHJpZXM+PC9JdGVtPjxJdGVtPjxJdGVtTG9jYXRpb24+PEl0ZW1UeXBlPkZvcm11bGE8L0l0ZW1UeXBlPjxJdGVtUGF0aD5TZWN0aW9uMS9FTkNPTUVOREFTJTIwRkVJVEFTL0NvbHVuYXMlMjBTZWxlY2lvbmFkYXM8L0l0ZW1QYXRoPjwvSXRlbUxvY2F0aW9uPjxTdGFibGVFbnRyaWVzIC8+PC9JdGVtPjxJdGVtPjxJdGVtTG9jYXRpb24+PEl0ZW1UeXBlPkZvcm11bGE8L0l0ZW1UeXBlPjxJdGVtUGF0aD5TZWN0aW9uMS9FTkNPTUVOREFTJTIwRkVJVEFTL1RpcG8lMjBGaW5hbCUyMERlZmluaWRvPC9JdGVtUGF0aD48L0l0ZW1Mb2NhdGlvbj48U3RhYmxlRW50cmllcyAvPjwvSXRlbT48SXRlbT48SXRlbUxvY2F0aW9uPjxJdGVtVHlwZT5Gb3JtdWxhPC9JdGVtVHlwZT48SXRlbVBhdGg+U2VjdGlvbjEvSGlzdG9yaWNvTG9jYWw8L0l0ZW1QYXRoPjwvSXRlbUxvY2F0aW9uPjxTdGFibGVFbnRyaWVzPjxFbnRyeSBUeXBlPSJJc1ByaXZhdGUiIFZhbHVlPSJsMCIgLz48RW50cnkgVHlwZT0iUXVlcnlJRCIgVmFsdWU9InM2ODg0OTEzYS02NmViLTRjZDYtOWZmMS04ZTQ1ZGUyODNhMGMiIC8+PEVudHJ5IFR5cGU9IkZpbGxFbmFibGVkIiBWYWx1ZT0ibDAiIC8+PEVudHJ5IFR5cGU9IkJ1ZmZlck5leHRSZWZyZXNoIiBWYWx1ZT0ibDEiIC8+PEVudHJ5IFR5cGU9IlJlc3VsdFR5cGUiIFZhbHVlPSJzVGFibGUiIC8+PEVudHJ5IFR5cGU9Ik5hbWVVcGRhdGVkQWZ0ZXJGaWxsIiBWYWx1ZT0ibDEiIC8+PEVudHJ5IFR5cGU9Ik5hdmlnYXRpb25TdGVwTmFtZSIgVmFsdWU9InNOYXZlZ2HDp8OjbyIgLz48RW50cnkgVHlwZT0iRmlsbGVkQ29tcGxldGVSZXN1bHRUb1dvcmtzaGVldCIgVmFsdWU9ImwwIiAvPjxFbnRyeSBUeXBlPSJGaWxsVG9EYXRhTW9kZWxFbmFibGVkIiBWYWx1ZT0ibDAiIC8+PEVudHJ5IFR5cGU9IkZpbGxPYmplY3RUeXBlIiBWYWx1ZT0ic0Nvbm5lY3Rpb25Pbmx5IiAvPjxFbnRyeSBUeXBlPSJBZGRlZFRvRGF0YU1vZGVsIiBWYWx1ZT0ibDAiIC8+PEVudHJ5IFR5cGU9IkZpbGxFcnJvckNvZGUiIFZhbHVlPSJzVW5rbm93biIgLz48RW50cnkgVHlwZT0iRmlsbExhc3RVcGRhdGVkIiBWYWx1ZT0iZDIwMjYtMTAtMTJUMTU6MDI6MzguMTc1OTgzNFoiIC8+PEVudHJ5IFR5cGU9IkZpbGxTdGF0dXMiIFZhbHVlPSJzQ29tcGxldGUiIC8+PC9TdGFibGVFbnRyaWVzPjwvSXRlbT48SXRlbT48SXRlbUxvY2F0aW9uPjxJdGVtVHlwZT5Gb3JtdWxhPC9JdGVtVHlwZT48SXRlbVBhdGg+U2VjdGlvbjEvSGlzdG9yaWNvTG9jYWwvT3JpZ2VtPC9JdGVtUGF0aD48L0l0ZW1Mb2NhdGlvbj48U3RhYmxlRW50cmllcyAvPjwvSXRlbT48SXRlbT48SXRlbUxvY2F0aW9uPjxJdGVtVHlwZT5Gb3JtdWxhPC9JdGVtVHlwZT48SXRlbVBhdGg+U2VjdGlvbjEvSGlzdG9yaWNvTG9jYWwvR2FyYW50ZVRpcG9zPC9JdGVtUGF0aD48L0l0ZW1Mb2NhdGlvbj48U3RhYmxlRW50cmllcyAvPjwvSXRlbT48SXRlbT48SXRlbUxvY2F0aW9uPjxJdGVtVHlwZT5Gb3JtdWxhPC9JdGVtVHlwZT48SXRlbVBhdGg+U2VjdGlvbjEvSGlzdG9yaWNvTG9jYWwvTGltcGFIaXN0b3JpY29BZ2lsZTwvSXRlbVBhdGg+PC9JdGVtTG9jYXRpb24+PFN0YWJsZUVudHJpZXMgLz48L0l0ZW0+PEl0ZW0+PEl0ZW1Mb2NhdGlvbj48SXRlbVR5cGU+Rm9ybXVsYTwvSXRlbVR5cGU+PEl0ZW1QYXRoPlNlY3Rpb24xL0dsaW50dF9QZWRpZG9zL0RhdGFMaW1pdGU8L0l0ZW1QYXRoPjwvSXRlbUxvY2F0aW9uPjxTdGFibGVFbnRyaWVzIC8+PC9JdGVtPjxJdGVtPjxJdGVtTG9jYXRpb24+PEl0ZW1UeXBlPkZvcm11bGE8L0l0ZW1UeXBlPjxJdGVtUGF0aD5TZWN0aW9uMS9HbGludHRfUGVkaWRvcy9PcmlnZW08L0l0ZW1QYXRoPjwvSXRlbUxvY2F0aW9uPjxTdGFibGVFbnRyaWVzIC8+PC9JdGVtPjxJdGVtPjxJdGVtTG9jYXRpb24+PEl0ZW1UeXBlPkZvcm11bGE8L0l0ZW1UeXBlPjxJdGVtUGF0aD5TZWN0aW9uMS9HbGludHRfUGVkaWRvcy9GaWx0cmFyUERGczwvSXRlbVBhdGg+PC9JdGVtTG9jYXRpb24+PFN0YWJsZUVudHJpZXMgLz48L0l0ZW0+PEl0ZW0+PEl0ZW1Mb2NhdGlvbj48SXRlbVR5cGU+Rm9ybXVsYTwvSXRlbVR5cGU+PEl0ZW1QYXRoPlNlY3Rpb24xL0dsaW50dF9QZWRpZG9zL0NvbHVuYXNNaW5pbWFzPC9JdGVtUGF0aD48L0l0ZW1Mb2NhdGlvbj48U3RhYmxlRW50cmllcyAvPjwvSXRlbT48SXRlbT48SXRlbUxvY2F0aW9uPjxJdGVtVHlwZT5Gb3JtdWxhPC9JdGVtVHlwZT48SXRlbVBhdGg+U2VjdGlvbjEvR2xpbnR0X1BlZGlkb3MvT3JpZ2VtQnVmZmVyPC9JdGVtUGF0aD48L0l0ZW1Mb2NhdGlvbj48U3RhYmxlRW50cmllcyAvPjwvSXRlbT48SXRlbT48SXRlbUxvY2F0aW9uPjxJdGVtVHlwZT5Gb3JtdWxhPC9JdGVtVHlwZT48SXRlbVBhdGg+U2VjdGlvbjEvR2xpbnR0X1BlZGlkb3MvRGFkb3NEb1BERjwvSXRlbVBhdGg+PC9JdGVtTG9jYXRpb24+PFN0YWJsZUVudHJpZXMgLz48L0l0ZW0+PEl0ZW0+PEl0ZW1Mb2NhdGlvbj48SXRlbVR5cGU+Rm9ybXVsYTwvSXRlbVR5cGU+PEl0ZW1QYXRoPlNlY3Rpb24xL0dsaW50dF9QZWRpZG9zL0V4cGFuZGlyRGFkb3M8L0l0ZW1QYXRoPjwvSXRlbUxvY2F0aW9uPjxTdGFibGVFbnRyaWVzIC8+PC9JdGVtPjxJdGVtPjxJdGVtTG9jYXRpb24+PEl0ZW1UeXBlPkZvcm11bGE8L0l0ZW1UeXBlPjxJdGVtUGF0aD5TZWN0aW9uMS9HbGludHRfUGVkaWRvcy9GaWx0cmFyUGFnaW5hczwvSXRlbVBhdGg+PC9JdGVtTG9jYXRpb24+PFN0YWJsZUVudHJpZXMgLz48L0l0ZW0+PEl0ZW0+PEl0ZW1Mb2NhdGlvbj48SXRlbVR5cGU+Rm9ybXVsYTwvSXRlbVR5cGU+PEl0ZW1QYXRoPlNlY3Rpb24xL0dsaW50dF9QZWRpZG9zL0V4cGFuZGlyQ29sdW5hc01hcGVhZGFzPC9JdGVtUGF0aD48L0l0ZW1Mb2NhdGlvbj48U3RhYmxlRW50cmllcyAvPjwvSXRlbT48SXRlbT48SXRlbUxvY2F0aW9uPjxJdGVtVHlwZT5Gb3JtdWxhPC9JdGVtVHlwZT48SXRlbVBhdGg+U2VjdGlvbjEvR2xpbnR0X1BlZGlkb3MvQWxpbmhhckNvbHVuYXM8L0l0ZW1QYXRoPjwvSXRlbUxvY2F0aW9uPjxTdGFibGVFbnRyaWVzIC8+PC9JdGVtPjxJdGVtPjxJdGVtTG9jYXRpb24+PEl0ZW1UeXBlPkZvcm11bGE8L0l0ZW1UeXBlPjxJdGVtUGF0aD5TZWN0aW9uMS9HbGludHRfUGVkaWRvcy9BZGljaW9uYXJJbmRpY2U8L0l0ZW1QYXRoPjwvSXRlbUxvY2F0aW9uPjxTdGFibGVFbnRyaWVzIC8+PC9JdGVtPjxJdGVtPjxJdGVtTG9jYXRpb24+PEl0ZW1UeXBlPkZvcm11bGE8L0l0ZW1UeXBlPjxJdGVtUGF0aD5TZWN0aW9uMS9HbGludHRfUGVkaWRvcy9MaXN0YVJ1aWRvPC9JdGVtUGF0aD48L0l0ZW1Mb2NhdGlvbj48U3RhYmxlRW50cmllcyAvPjwvSXRlbT48SXRlbT48SXRlbUxvY2F0aW9uPjxJdGVtVHlwZT5Gb3JtdWxhPC9JdGVtVHlwZT48SXRlbVBhdGg+U2VjdGlvbjEvR2xpbnR0X1BlZGlkb3MvRmlsdHJvVGV4dG88L0l0ZW1QYXRoPjwvSXRlbUxvY2F0aW9uPjxTdGFibGVFbnRyaWVzIC8+PC9JdGVtPjxJdGVtPjxJdGVtTG9jYXRpb24+PEl0ZW1UeXBlPkZvcm11bGE8L0l0ZW1UeXBlPjxJdGVtUGF0aD5TZWN0aW9uMS9HbGludHRfUGVkaWRvcy9DcmlhckVzdHJ1dHVyYUNoYXZlVmFsb3I8L0l0ZW1QYXRoPjwvSXRlbUxvY2F0aW9uPjxTdGFibGVFbnRyaWVzIC8+PC9JdGVtPjxJdGVtPjxJdGVtTG9jYXRpb24+PEl0ZW1UeXBlPkZvcm11bGE8L0l0ZW1UeXBlPjxJdGVtUGF0aD5TZWN0aW9uMS9HbGludHRfUGVkaWRvcy9FeHBhbmRpckVzdHJ1dHVyYTwvSXRlbVBhdGg+PC9JdGVtTG9jYXRpb24+PFN0YWJsZUVudHJpZXMgLz48L0l0ZW0+PEl0ZW0+PEl0ZW1Mb2NhdGlvbj48SXRlbVR5cGU+Rm9ybXVsYTwvSXRlbVR5cGU+PEl0ZW1QYXRoPlNlY3Rpb24xL0dsaW50dF9QZWRpZG9zL1ByZWVuY2hlclJvdHVsb3NDb21JbmRpY2U8L0l0ZW1QYXRoPjwvSXRlbUxvY2F0aW9uPjxTdGFibGVFbnRyaWVzIC8+PC9JdGVtPjxJdGVtPjxJdGVtTG9jYXRpb24+PEl0ZW1UeXBlPkZvcm11bGE8L0l0ZW1UeXBlPjxJdGVtUGF0aD5TZWN0aW9uMS9HbGludHRfUGVkaWRvcy9GaWx0cmFyUm90dWxvc1ZhemlvczwvSXRlbVBhdGg+PC9JdGVtTG9jYXRpb24+PFN0YWJsZUVudHJpZXMgLz48L0l0ZW0+PEl0ZW0+PEl0ZW1Mb2NhdGlvbj48SXRlbVR5cGU+Rm9ybXVsYTwvSXRlbVR5cGU+PEl0ZW1QYXRoPlNlY3Rpb24xL0dsaW50dF9QZWRpZG9zL1ByZXBhcmFQaXZvdEZvcm1hdG88L0l0ZW1QYXRoPjwvSXRlbUxvY2F0aW9uPjxTdGFibGVFbnRyaWVzIC8+PC9JdGVtPjxJdGVtPjxJdGVtTG9jYXRpb24+PEl0ZW1UeXBlPkZvcm11bGE8L0l0ZW1UeXBlPjxJdGVtUGF0aD5TZWN0aW9uMS9HbGludHRfUGVkaWRvcy9BZ3J1cGFyTGluaGFzUXVlYnJhZGFzPC9JdGVtUGF0aD48L0l0ZW1Mb2NhdGlvbj48U3RhYmxlRW50cmllcyAvPjwvSXRlbT48SXRlbT48SXRlbUxvY2F0aW9uPjxJdGVtVHlwZT5Gb3JtdWxhPC9JdGVtVHlwZT48SXRlbVBhdGg+U2VjdGlvbjEvR2xpbnR0X1BlZGlkb3MvTGlzdGFSb3R1bG9zRmluYWlzPC9JdGVtUGF0aD48L0l0ZW1Mb2NhdGlvbj48U3RhYmxlRW50cmllcyAvPjwvSXRlbT48SXRlbT48SXRlbUxvY2F0aW9uPjxJdGVtVHlwZT5Gb3JtdWxhPC9JdGVtVHlwZT48SXRlbVBhdGg+U2VjdGlvbjEvR2xpbnR0X1BlZGlkb3MvRXhlY3V0YVBpdm90PC9JdGVtUGF0aD48L0l0ZW1Mb2NhdGlvbj48U3RhYmxlRW50cmllcyAvPjwvSXRlbT48SXRlbT48SXRlbUxvY2F0aW9uPjxJdGVtVHlwZT5Gb3JtdWxhPC9JdGVtVHlwZT48SXRlbVBhdGg+U2VjdGlvbjEvR2xpbnR0X1BlZGlkb3MvTm9tZXNEZWZpbmlkb3M8L0l0ZW1QYXRoPjwvSXRlbUxvY2F0aW9uPjxTdGFibGVFbnRyaWVzIC8+PC9JdGVtPjxJdGVtPjxJdGVtTG9jYXRpb24+PEl0ZW1UeXBlPkZvcm11bGE8L0l0ZW1UeXBlPjxJdGVtUGF0aD5TZWN0aW9uMS9HbGludHRfUGVkaWRvcy9TZXBhcmFyQ29sdW5hc0FnYXJyYWRhczwvSXRlbVBhdGg+PC9JdGVtTG9jYXRpb24+PFN0YWJsZUVudHJpZXMgLz48L0l0ZW0+PEl0ZW0+PEl0ZW1Mb2NhdGlvbj48SXRlbVR5cGU+Rm9ybXVsYTwvSXRlbVR5cGU+PEl0ZW1QYXRoPlNlY3Rpb24xL0dsaW50dF9QZWRpZG9zL1NwbGl0VHJhbnNpY2FvRmljaGVpcm88L0l0ZW1QYXRoPjwvSXRlbUxvY2F0aW9uPjxTdGFibGVFbnRyaWVzIC8+PC9JdGVtPjxJdGVtPjxJdGVtTG9jYXRpb24+PEl0ZW1UeXBlPkZvcm11bGE8L0l0ZW1UeXBlPjxJdGVtUGF0aD5TZWN0aW9uMS9HbGludHRfUGVkaWRvcy9Qcm9jZXNzYXJGYXJtYWNpYUVBTkY8L0l0ZW1QYXRoPjwvSXRlbUxvY2F0aW9uPjxTdGFibGVFbnRyaWVzIC8+PC9JdGVtPjxJdGVtPjxJdGVtTG9jYXRpb24+PEl0ZW1UeXBlPkZvcm11bGE8L0l0ZW1UeXBlPjxJdGVtUGF0aD5TZWN0aW9uMS9HbGludHRfUGVkaWRvcy9FeHBhbmRpckZhcm1hY2lhPC9JdGVtUGF0aD48L0l0ZW1Mb2NhdGlvbj48U3RhYmxlRW50cmllcyAvPjwvSXRlbT48SXRlbT48SXRlbUxvY2F0aW9uPjxJdGVtVHlwZT5Gb3JtdWxhPC9JdGVtVHlwZT48SXRlbVBhdGg+U2VjdGlvbjEvR2xpbnR0X1BlZGlkb3MvTm9tZXNGaW5haXNEZWZpbmlkb3M8L0l0ZW1QYXRoPjwvSXRlbUxvY2F0aW9uPjxTdGFibGVFbnRyaWVzIC8+PC9JdGVtPjxJdGVtPjxJdGVtTG9jYXRpb24+PEl0ZW1UeXBlPkZvcm11bGE8L0l0ZW1UeXBlPjxJdGVtUGF0aD5TZWN0aW9uMS9HbGludHRfUGVkaWRvcy9UaXBhZ2VtTm92b3M8L0l0ZW1QYXRoPjwvSXRlbUxvY2F0aW9uPjxTdGFibGVFbnRyaWVzIC8+PC9JdGVtPjxJdGVtPjxJdGVtTG9jYXRpb24+PEl0ZW1UeXBlPkZvcm11bGE8L0l0ZW1UeXBlPjxJdGVtUGF0aD5TZWN0aW9uMS9HbGludHRfUGVkaWRvcy9VbmlyQ29tSGlzdG9yaWNvPC9JdGVtUGF0aD48L0l0ZW1Mb2NhdGlvbj48U3RhYmxlRW50cmllcyAvPjwvSXRlbT48SXRlbT48SXRlbUxvY2F0aW9uPjxJdGVtVHlwZT5Gb3JtdWxhPC9JdGVtVHlwZT48SXRlbVBhdGg+U2VjdGlvbjEvR2xpbnR0X1BlZGlkb3MvRmlsdHJhckNoYXZlc1ZhbGlkYXM8L0l0ZW1QYXRoPjwvSXRlbUxvY2F0aW9uPjxTdGFibGVFbnRyaWVzIC8+PC9JdGVtPjxJdGVtPjxJdGVtTG9jYXRpb24+PEl0ZW1UeXBlPkZvcm11bGE8L0l0ZW1UeXBlPjxJdGVtUGF0aD5TZWN0aW9uMS9HbGludHRfUGVkaWRvcy9SZW1vdmVyRHVwbGljYWRvczwvSXRlbVBhdGg+PC9JdGVtTG9jYXRpb24+PFN0YWJsZUVudHJpZXMgLz48L0l0ZW0+PEl0ZW0+PEl0ZW1Mb2NhdGlvbj48SXRlbVR5cGU+Rm9ybXVsYTwvSXRlbVR5cGU+PEl0ZW1QYXRoPlNlY3Rpb24xL0dsaW50dF9QZWRpZG9zL0xpbmhhc09yZGVuYWRhczwvSXRlbVBhdGg+PC9JdGVtTG9jYXRpb24+PFN0YWJsZUVudHJpZXMgLz48L0l0ZW0+PEl0ZW0+PEl0ZW1Mb2NhdGlvbj48SXRlbVR5cGU+Rm9ybXVsYTwvSXRlbVR5cGU+PEl0ZW1QYXRoPlNlY3Rpb24xL0dsaW50dF9QZWRpZG9zL01hcGVhbWVudG9TZWd1cm88L0l0ZW1QYXRoPjwvSXRlbUxvY2F0aW9uPjxTdGFibGVFbnRyaWVzIC8+PC9JdGVtPjxJdGVtPjxJdGVtTG9jYXRpb24+PEl0ZW1UeXBlPkZvcm11bGE8L0l0ZW1UeXBlPjxJdGVtUGF0aD5TZWN0aW9uMS9HbGludHRfUGVkaWRvcy9Db2x1bmFzRmluYWlzPC9JdGVtUGF0aD48L0l0ZW1Mb2NhdGlvbj48U3RhYmxlRW50cmllcyAvPjwvSXRlbT48SXRlbT48SXRlbUxvY2F0aW9uPjxJdGVtVHlwZT5Gb3JtdWxhPC9JdGVtVHlwZT48SXRlbVBhdGg+U2VjdGlvbjEvR2xpbnR0X1BlZGlkb3MvTGltcGFyQ29sdW5hczwvSXRlbVBhdGg+PC9JdGVtTG9jYXRpb24+PFN0YWJsZUVudHJpZXMgLz48L0l0ZW0+PEl0ZW0+PEl0ZW1Mb2NhdGlvbj48SXRlbVR5cGU+Rm9ybXVsYTwvSXRlbVR5cGU+PEl0ZW1QYXRoPlNlY3Rpb24xL0dsaW50dF9QZWRpZG9zL1ZhbG9yJTIwU3Vic3RpdHUlQzMlQURkbzwvSXRlbVBhdGg+PC9JdGVtTG9jYXRpb24+PFN0YWJsZUVudHJpZXMgLz48L0l0ZW0+PC9JdGVtcz48L0xvY2FsUGFja2FnZU1ldGFkYXRhRmlsZT4WAAAAUEsFBgAAAAAAAAAAAAAAAAAAAAAAACYBAAABAAAA0Iyd3wEV0RGMegDAT8KX6wEAAAA8xnCiPlgFS7/jfJqsaAfnAAAAAAIAAAAAABBmAAAAAQAAIAAAAAd1VXaadIgb1r2dXeddwLRH5xfX6VFZ0JUP115tV+2LAAAAAA6AAAAAAgAAIAAAAOukqllfLtUFSoK4SnIp4PARIJVwW/VrZIlfnV0NMh1EUAAAAPx9FKC3NO/G61vcYedWPgl3WKCrXkAqz7WL6XJEMRlOJU0TIK7m+hP54Cek2KGfzmM+LOgY/VfQeH1zrJ0Ahp+rEkEklUjLSNHxCTwnYKPEQAAAAEYvOsyiy1FGt2dBkd2Y/SFZfy6Wu+I4W8jcNyglddIBD+ks0pgJH9FAKTR08UgdRZ+0C74njITYO6vV7zhyXBI=</DataMashup>
</file>

<file path=customXml/itemProps1.xml><?xml version="1.0" encoding="utf-8"?>
<ds:datastoreItem xmlns:ds="http://schemas.openxmlformats.org/officeDocument/2006/customXml" ds:itemID="{6C88852F-6FBF-43E5-BAA5-3C8316792D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Collabora_Office/26.04.4.2$Linux_AARCH64 LibreOffice_project/6040$Build-2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2023-05-26T11:18:11Z</dcterms:created>
  <dc:creator>Ester Duborjal</dc:creator>
  <dc:description/>
  <dc:language>pt-PT</dc:language>
  <cp:lastModifiedBy/>
  <cp:lastPrinted>2026-04-22T13:15:43Z</cp:lastPrinted>
  <dcterms:modified xsi:type="dcterms:W3CDTF">2026-10-15T04:38:09Z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